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公示公告" sheetId="3" r:id="rId1"/>
  </sheets>
  <definedNames>
    <definedName name="_xlnm._FilterDatabase" localSheetId="0" hidden="1">公示公告!$A$3:$R$67</definedName>
    <definedName name="_xlnm.Print_Titles" localSheetId="0">公示公告!$1:$4</definedName>
  </definedNames>
  <calcPr calcId="144525"/>
</workbook>
</file>

<file path=xl/sharedStrings.xml><?xml version="1.0" encoding="utf-8"?>
<sst xmlns="http://schemas.openxmlformats.org/spreadsheetml/2006/main" count="279">
  <si>
    <t>鄯善县2022年财政衔接推进乡村振兴补助资金（巩固拓展脱贫攻坚成果和乡村振兴任务）项目计划完工情况公示公告</t>
  </si>
  <si>
    <t>填报单位：鄯善县委员会农村工作领导小组暨乡村振兴领导小组办公室</t>
  </si>
  <si>
    <t>单位：万元</t>
  </si>
  <si>
    <t>填报时间：2023年11月15日</t>
  </si>
  <si>
    <t>序号</t>
  </si>
  <si>
    <t>资金来源</t>
  </si>
  <si>
    <t>资金分类</t>
  </si>
  <si>
    <t>项目名称</t>
  </si>
  <si>
    <t>项目实施单位</t>
  </si>
  <si>
    <t>项目实施地点</t>
  </si>
  <si>
    <t>项目建设性质</t>
  </si>
  <si>
    <t>项目下达资金
（万元）</t>
  </si>
  <si>
    <t>项目
中标价
（万元）</t>
  </si>
  <si>
    <t>项目
审定价
（万元）</t>
  </si>
  <si>
    <t>项目
前期费
（万元）</t>
  </si>
  <si>
    <t>项目
决算价
（万元）</t>
  </si>
  <si>
    <t>项目开工时间</t>
  </si>
  <si>
    <t>项目竣工验收时间</t>
  </si>
  <si>
    <t>审计报告时间</t>
  </si>
  <si>
    <t>审计报告文号</t>
  </si>
  <si>
    <t>备注</t>
  </si>
  <si>
    <t>中央资金</t>
  </si>
  <si>
    <t>自治区资金</t>
  </si>
  <si>
    <t>市级配套
资金</t>
  </si>
  <si>
    <t>小计</t>
  </si>
  <si>
    <t>2022年中央财政衔接推进乡村振兴补助资金</t>
  </si>
  <si>
    <t>巩固拓展脱贫攻坚成果和乡村振兴财政专项资金</t>
  </si>
  <si>
    <t>吐峪沟乡团结村、碱滩坎村葡萄晾房建设项目</t>
  </si>
  <si>
    <t>吐
峪
沟
乡</t>
  </si>
  <si>
    <t>团结村、碱滩坎村</t>
  </si>
  <si>
    <t>新建</t>
  </si>
  <si>
    <t>2022.02.05</t>
  </si>
  <si>
    <t>2022.7.27</t>
  </si>
  <si>
    <t>2022.12.16</t>
  </si>
  <si>
    <t>新公工（结）【2022】第38号</t>
  </si>
  <si>
    <t>吐峪沟乡洋海村、泽日甫村防渗渠建设项目</t>
  </si>
  <si>
    <t>洋海村、泽日甫村</t>
  </si>
  <si>
    <t>2022.8.4</t>
  </si>
  <si>
    <t>2022.11.29</t>
  </si>
  <si>
    <t>新瑞价字【2022】201号</t>
  </si>
  <si>
    <t>吐峪沟乡洋海夏村、杏花村防渗渠建设项目</t>
  </si>
  <si>
    <t>洋海夏村、杏花村</t>
  </si>
  <si>
    <t>2022.12.10</t>
  </si>
  <si>
    <t>2022.12.22</t>
  </si>
  <si>
    <t>吐【审】字【2022】898号</t>
  </si>
  <si>
    <t>吐峪沟乡洋海村水泥道路硬化建设项目</t>
  </si>
  <si>
    <t>洋海村</t>
  </si>
  <si>
    <t>2022.7.15</t>
  </si>
  <si>
    <t>2022.11.16</t>
  </si>
  <si>
    <t>【审】字【2022】890号</t>
  </si>
  <si>
    <t>吐峪沟乡洋海夏村路灯安装建设项目</t>
  </si>
  <si>
    <t>洋海夏村</t>
  </si>
  <si>
    <t>2022.6.17</t>
  </si>
  <si>
    <t>﹘﹘﹘</t>
  </si>
  <si>
    <t>采购类</t>
  </si>
  <si>
    <t>2022.5.20</t>
  </si>
  <si>
    <t>2022.07.10</t>
  </si>
  <si>
    <t>吐【审】字【2022】486号</t>
  </si>
  <si>
    <t>吐峪沟乡团结村水泥道路硬化建设项目</t>
  </si>
  <si>
    <t>团结村</t>
  </si>
  <si>
    <t>2022.07.15</t>
  </si>
  <si>
    <t>2022.09.01</t>
  </si>
  <si>
    <t>新公工（结）【2022】第36号</t>
  </si>
  <si>
    <t>苏贝希夏村惠民新区沥青路建设项目</t>
  </si>
  <si>
    <t>苏贝希夏村</t>
  </si>
  <si>
    <t>2022.06.24</t>
  </si>
  <si>
    <t>2022.08.23</t>
  </si>
  <si>
    <t>新瑞价字【2022】184号</t>
  </si>
  <si>
    <t>吐峪沟乡潘家坎儿孜村防渗渠建设项目</t>
  </si>
  <si>
    <t>潘家坎儿孜村</t>
  </si>
  <si>
    <t>2022.7.19</t>
  </si>
  <si>
    <t>2022.12.20</t>
  </si>
  <si>
    <t>新公工（结）【2022】第40号</t>
  </si>
  <si>
    <t>鲁克沁镇其那尔巴格村防渗渠建设项目</t>
  </si>
  <si>
    <t>鲁
克
沁
镇</t>
  </si>
  <si>
    <t>其那尔巴格村</t>
  </si>
  <si>
    <t>2022.02.07</t>
  </si>
  <si>
    <t>2022.05.18</t>
  </si>
  <si>
    <t>2022.06.10</t>
  </si>
  <si>
    <t>吐【审】字【2022】468号</t>
  </si>
  <si>
    <t>鲁克沁镇英夏买里村人居环境改善项目</t>
  </si>
  <si>
    <t>英夏买里村</t>
  </si>
  <si>
    <t>2022.06.15</t>
  </si>
  <si>
    <t>2022.11.28</t>
  </si>
  <si>
    <t>鲁克沁镇三个桥村防渗渠建设项目</t>
  </si>
  <si>
    <t>三个桥村</t>
  </si>
  <si>
    <t>2022.06.03</t>
  </si>
  <si>
    <t>2022.08.01</t>
  </si>
  <si>
    <t>新瑞价字【2022】132号</t>
  </si>
  <si>
    <t>鲁克沁镇迪汗苏村沥青路建设项目</t>
  </si>
  <si>
    <t>迪汗苏村</t>
  </si>
  <si>
    <t>2022.5.26</t>
  </si>
  <si>
    <t>2022.06.09</t>
  </si>
  <si>
    <t>新瑞价字【2022】82号</t>
  </si>
  <si>
    <t>鲁克沁镇赛尔克甫夏村防渗渠建设项目</t>
  </si>
  <si>
    <t>赛尔克甫夏村</t>
  </si>
  <si>
    <t>2022.6.24</t>
  </si>
  <si>
    <t>2022.08.08</t>
  </si>
  <si>
    <t>新驰天价字【2022】08-098号</t>
  </si>
  <si>
    <t>鲁克沁镇赛尔克甫夏村混凝土硬化道路建设项目</t>
  </si>
  <si>
    <t>2022.04.16</t>
  </si>
  <si>
    <t>2022.07.14</t>
  </si>
  <si>
    <t>2022.08.15</t>
  </si>
  <si>
    <t>新瑞价字【2022】168号</t>
  </si>
  <si>
    <t>一标段</t>
  </si>
  <si>
    <t>新瑞价字【2022】169号</t>
  </si>
  <si>
    <t>二标段</t>
  </si>
  <si>
    <t>鲁克沁镇沙坎村防渗渠建设项目</t>
  </si>
  <si>
    <t>沙坎村</t>
  </si>
  <si>
    <t>2022.7.17</t>
  </si>
  <si>
    <t>2022.08.02</t>
  </si>
  <si>
    <t>新公工（结）【2022】第30号</t>
  </si>
  <si>
    <t>鲁克沁镇木卡姆村防渗渠建设项目</t>
  </si>
  <si>
    <t>木卡姆村</t>
  </si>
  <si>
    <t>2022.07.08</t>
  </si>
  <si>
    <t>2022.09.29</t>
  </si>
  <si>
    <t>新瑞价字【2022】149号</t>
  </si>
  <si>
    <t>鲁克沁镇路灯安装建设项目</t>
  </si>
  <si>
    <t>阿曼夏村、吐曼格博依村、三个桥村、其那巴格村、迪汗苏村、英夏买里村、阔纳夏村</t>
  </si>
  <si>
    <t>2022.05.15</t>
  </si>
  <si>
    <t>2022.8.31</t>
  </si>
  <si>
    <t>迪坎镇沥青道路建设项目</t>
  </si>
  <si>
    <t>迪
坎
镇</t>
  </si>
  <si>
    <t>托特坎村、塔什塔盘村</t>
  </si>
  <si>
    <t>2022.02.03</t>
  </si>
  <si>
    <t>2022.07.27</t>
  </si>
  <si>
    <t>吐【审】字【2022】487号</t>
  </si>
  <si>
    <t>迪坎镇易地扶贫搬迁后续扶持项目</t>
  </si>
  <si>
    <t>坎尔孜库勒村</t>
  </si>
  <si>
    <t>2022.12.25</t>
  </si>
  <si>
    <t>新瑞价字【2022】202号</t>
  </si>
  <si>
    <t>迪坎镇环卫设施项目</t>
  </si>
  <si>
    <t>也扎坎儿孜村、塔什塔盘村</t>
  </si>
  <si>
    <t>2022.02.15</t>
  </si>
  <si>
    <t>2022.6.13</t>
  </si>
  <si>
    <t>达浪坎乡乔亚村人居环境整治建设项目</t>
  </si>
  <si>
    <t>达
浪
坎
乡</t>
  </si>
  <si>
    <t>乔亚村</t>
  </si>
  <si>
    <t>2022.02.06</t>
  </si>
  <si>
    <t>2022.12.15</t>
  </si>
  <si>
    <t>新瑞价字【2022】185号</t>
  </si>
  <si>
    <t>达浪坎乡英坎村防渗渠建设项目</t>
  </si>
  <si>
    <t>英坎村</t>
  </si>
  <si>
    <t>2022.08.12</t>
  </si>
  <si>
    <t>2022.08.19</t>
  </si>
  <si>
    <t>新公工（结）【2022】第35号</t>
  </si>
  <si>
    <t>鄯善县连木沁镇防渗渠建设项目</t>
  </si>
  <si>
    <t>连木
沁镇</t>
  </si>
  <si>
    <t>曲旺克尔村、库木买里村、巴扎村、连木沁坎村、阿斯塔纳村</t>
  </si>
  <si>
    <t>2022.08.26</t>
  </si>
  <si>
    <t>新公工（结）【2022】第37号</t>
  </si>
  <si>
    <t>辟展镇克其克村防渗渠建设项目</t>
  </si>
  <si>
    <t>辟
展
镇</t>
  </si>
  <si>
    <t>克其克村</t>
  </si>
  <si>
    <t>2022.7.18</t>
  </si>
  <si>
    <t>新瑞价字【2022】144号</t>
  </si>
  <si>
    <t>辟展镇英也尔村、卡格托尔村防渗渠建设项目</t>
  </si>
  <si>
    <t>英也尔村、卡格托尔村</t>
  </si>
  <si>
    <t>2022.06.07</t>
  </si>
  <si>
    <t>2022.06.28</t>
  </si>
  <si>
    <t>新驰天价字【2022】08-071号</t>
  </si>
  <si>
    <t>七克台镇防渗渠建设项目</t>
  </si>
  <si>
    <t>七
克
台
镇</t>
  </si>
  <si>
    <t>亚坎村、七克台村、台孜村、巴喀村</t>
  </si>
  <si>
    <t>2022.08.25</t>
  </si>
  <si>
    <t>新驰天价字【2022】08-102号</t>
  </si>
  <si>
    <t>七克台镇水泥硬化巷道建设项目</t>
  </si>
  <si>
    <t>库木坎村
热阿运村</t>
  </si>
  <si>
    <t>2022.7.08</t>
  </si>
  <si>
    <t>新驰天价字【2022】08-103号</t>
  </si>
  <si>
    <t>七克台镇南湖村公共照明设施项目</t>
  </si>
  <si>
    <t>南湖村</t>
  </si>
  <si>
    <t>2022.5.13</t>
  </si>
  <si>
    <t>（采购类）</t>
  </si>
  <si>
    <t>东巴扎乡防渗渠建设项目</t>
  </si>
  <si>
    <t>东巴
扎乡</t>
  </si>
  <si>
    <t>东巴扎乡前街村、艾孜拉村、后梁村、塔乌村</t>
  </si>
  <si>
    <t>2023.4.15</t>
  </si>
  <si>
    <t>新瑞价字【2023】070号</t>
  </si>
  <si>
    <t>“雨露计划”项目</t>
  </si>
  <si>
    <t>教
育
局</t>
  </si>
  <si>
    <t>吐峪沟乡、鲁克沁镇、迪坎镇、达浪坎乡、连木沁镇、辟展镇</t>
  </si>
  <si>
    <t>2022.01.01</t>
  </si>
  <si>
    <t>2022.4.8</t>
  </si>
  <si>
    <t>2022年中央财政衔接推进乡村振兴补助资金合计</t>
  </si>
  <si>
    <t>2022年自治区财政衔接推进乡村振兴补助资金</t>
  </si>
  <si>
    <t>吐峪沟乡吐峪沟村人居环境整治项目</t>
  </si>
  <si>
    <t>吐峪沟村</t>
  </si>
  <si>
    <t>2022.04.15</t>
  </si>
  <si>
    <t>2023.3.27</t>
  </si>
  <si>
    <t>吐峪沟乡吐峪沟村沥青路及木栈道建设项目</t>
  </si>
  <si>
    <t>2023.7.31</t>
  </si>
  <si>
    <t>新驰天价字【2023】08-047号</t>
  </si>
  <si>
    <t>新驰天价字【2023】069号</t>
  </si>
  <si>
    <t>吐峪沟乡吐峪沟村旅游配套提升建设项目</t>
  </si>
  <si>
    <t>2023.6.19</t>
  </si>
  <si>
    <t>2023.9.5</t>
  </si>
  <si>
    <t>新驰天价字【2023】08-059号</t>
  </si>
  <si>
    <t>鲁克沁镇三个桥村新建游客服务中心及景点配套设施项目</t>
  </si>
  <si>
    <t>2023.4.7</t>
  </si>
  <si>
    <t>2023.5.30</t>
  </si>
  <si>
    <t>【审】字【2023】254号</t>
  </si>
  <si>
    <t>2023.5.22</t>
  </si>
  <si>
    <t>新驰天价字【2023】08-053号</t>
  </si>
  <si>
    <t>鲁克沁镇三个桥村美食街建设项目</t>
  </si>
  <si>
    <t>2023.7.10</t>
  </si>
  <si>
    <t>新瑞价字【2023】129号</t>
  </si>
  <si>
    <t>2023.6.13</t>
  </si>
  <si>
    <t>新瑞价字【2023】089号</t>
  </si>
  <si>
    <t>鲁克沁镇三个桥村人居环境整治建设项目</t>
  </si>
  <si>
    <t>2022.11.15</t>
  </si>
  <si>
    <t>2022.12.04</t>
  </si>
  <si>
    <t>新瑞价字【2022】171号</t>
  </si>
  <si>
    <t>2023.4.12</t>
  </si>
  <si>
    <t>2023.5.25</t>
  </si>
  <si>
    <t>新瑞价字【2023】085号</t>
  </si>
  <si>
    <t>连木沁镇巴扎村水泥硬化巷道建设项目</t>
  </si>
  <si>
    <t>连
木
沁
镇</t>
  </si>
  <si>
    <t>巴扎村</t>
  </si>
  <si>
    <t>2022.04.25</t>
  </si>
  <si>
    <t>2022.8.09</t>
  </si>
  <si>
    <t>新公工（结）【2022】第62号</t>
  </si>
  <si>
    <t>连木沁镇巴扎村公共照明建设项目</t>
  </si>
  <si>
    <t>连木沁镇巴扎村人居环境整治建设项目</t>
  </si>
  <si>
    <t>2022.06.25</t>
  </si>
  <si>
    <t>2023.9.08</t>
  </si>
  <si>
    <t>连木沁镇巴扎村乡村旅游配套设施建设项目</t>
  </si>
  <si>
    <t>2022.04.14</t>
  </si>
  <si>
    <t>2022.9.08</t>
  </si>
  <si>
    <t>2022.12.11</t>
  </si>
  <si>
    <t>新公工（结）【2022】第43号</t>
  </si>
  <si>
    <t>连木沁镇巴扎村农家乐改造及配套设施建设项目</t>
  </si>
  <si>
    <t>2022.11.20</t>
  </si>
  <si>
    <t>2022.12.05</t>
  </si>
  <si>
    <t>新瑞价字【2023】61号</t>
  </si>
  <si>
    <t>连木沁镇巴扎村水上文体活动建设项目</t>
  </si>
  <si>
    <t>2022.12.13</t>
  </si>
  <si>
    <t>新瑞价字【2023】60号</t>
  </si>
  <si>
    <t>辟展镇乔克塔木村环卫设施建设项目</t>
  </si>
  <si>
    <t>乔克塔木村</t>
  </si>
  <si>
    <t>2022.8.14</t>
  </si>
  <si>
    <t>辟展镇乔克塔木村道路建设项目</t>
  </si>
  <si>
    <t>2022.11.30</t>
  </si>
  <si>
    <t>新瑞价字【2022】183号</t>
  </si>
  <si>
    <t>辟展镇乔克塔木村防渗渠建设项目</t>
  </si>
  <si>
    <t>2022.12.18</t>
  </si>
  <si>
    <t>新瑞价字【2022】203号</t>
  </si>
  <si>
    <t>辟展镇乔克塔木村农家书屋提质改造项目</t>
  </si>
  <si>
    <t>2022.6.22</t>
  </si>
  <si>
    <t>2022.9.26</t>
  </si>
  <si>
    <t>新瑞价字【2022】153号</t>
  </si>
  <si>
    <t>辟展镇乔克塔木村葡萄标准化示范园建设项目</t>
  </si>
  <si>
    <t>2022.8.22</t>
  </si>
  <si>
    <t>新瑞价字【2022】147号</t>
  </si>
  <si>
    <t>辟展镇乔克塔木村国民体能拓展休闲产业示范项目</t>
  </si>
  <si>
    <t>2023.8.23</t>
  </si>
  <si>
    <t>2023.9.11</t>
  </si>
  <si>
    <t>新瑞价字【2023】201号</t>
  </si>
  <si>
    <t>2023.7.26</t>
  </si>
  <si>
    <t>二标段
（采购）</t>
  </si>
  <si>
    <t>2022年自治区财政衔接推进乡村振兴补助资金合计</t>
  </si>
  <si>
    <t>2022年市级财政衔接推进乡村振兴补助资金</t>
  </si>
  <si>
    <t>连木沁镇库木买里村农村生活污水处理建设项目</t>
  </si>
  <si>
    <t>库木买里村</t>
  </si>
  <si>
    <t>2022.6.23</t>
  </si>
  <si>
    <t>2023.4.4</t>
  </si>
  <si>
    <t>2023.7.7</t>
  </si>
  <si>
    <t>新驰天价字【2023】08-045号</t>
  </si>
  <si>
    <t>2022年市级财政衔接推进乡村振兴补助资金合计</t>
  </si>
  <si>
    <t>2022年中央（第二批）财政衔接推进乡村振兴补助资金</t>
  </si>
  <si>
    <t>鲁克沁镇赛尔克甫村农副产品加工及交易中心建设项目（一期）</t>
  </si>
  <si>
    <t>赛尔克甫村</t>
  </si>
  <si>
    <t>2022.10.12</t>
  </si>
  <si>
    <t>2023.6.5</t>
  </si>
  <si>
    <t>2023.6.26</t>
  </si>
  <si>
    <t>【审】字【2023】349号</t>
  </si>
  <si>
    <t>2022.12.3</t>
  </si>
  <si>
    <t>【审】字【2023】337号</t>
  </si>
  <si>
    <t>鄯善县2022年财政衔接推进乡村振兴补助资金总合计</t>
  </si>
</sst>
</file>

<file path=xl/styles.xml><?xml version="1.0" encoding="utf-8"?>
<styleSheet xmlns="http://schemas.openxmlformats.org/spreadsheetml/2006/main">
  <numFmts count="11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0000_ "/>
    <numFmt numFmtId="177" formatCode="0.00_ "/>
    <numFmt numFmtId="178" formatCode="0_ "/>
    <numFmt numFmtId="179" formatCode="0.00_);[Red]\(0.00\)"/>
    <numFmt numFmtId="180" formatCode="0.0000_ "/>
    <numFmt numFmtId="181" formatCode="0.000_);[Red]\(0.000\)"/>
    <numFmt numFmtId="182" formatCode="0.000_ "/>
  </numFmts>
  <fonts count="43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2"/>
      <name val="宋体"/>
      <charset val="134"/>
    </font>
    <font>
      <b/>
      <sz val="9"/>
      <name val="宋体"/>
      <charset val="134"/>
    </font>
    <font>
      <b/>
      <sz val="12"/>
      <name val="仿宋_GB2312"/>
      <charset val="134"/>
    </font>
    <font>
      <b/>
      <sz val="1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9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ajor"/>
    </font>
    <font>
      <b/>
      <sz val="9"/>
      <color theme="1"/>
      <name val="宋体"/>
      <charset val="134"/>
      <scheme val="minor"/>
    </font>
    <font>
      <b/>
      <sz val="9"/>
      <color theme="1"/>
      <name val="宋体"/>
      <charset val="134"/>
    </font>
    <font>
      <b/>
      <sz val="11"/>
      <name val="宋体"/>
      <charset val="134"/>
    </font>
    <font>
      <sz val="9"/>
      <name val="宋体"/>
      <charset val="134"/>
      <scheme val="minor"/>
    </font>
    <font>
      <sz val="9"/>
      <color theme="1"/>
      <name val="宋体"/>
      <charset val="134"/>
    </font>
    <font>
      <b/>
      <sz val="9"/>
      <name val="宋体"/>
      <charset val="134"/>
      <scheme val="minor"/>
    </font>
    <font>
      <sz val="10"/>
      <name val="宋体"/>
      <charset val="134"/>
      <scheme val="minor"/>
    </font>
    <font>
      <b/>
      <sz val="9"/>
      <name val="微软雅黑"/>
      <charset val="134"/>
    </font>
    <font>
      <b/>
      <sz val="10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indexed="8"/>
      <name val="宋体"/>
      <charset val="134"/>
    </font>
    <font>
      <sz val="11"/>
      <color theme="0"/>
      <name val="宋体"/>
      <charset val="0"/>
      <scheme val="minor"/>
    </font>
    <font>
      <sz val="12"/>
      <name val="宋体"/>
      <charset val="134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8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6" fillId="10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9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9" fillId="0" borderId="0">
      <alignment vertical="center"/>
    </xf>
    <xf numFmtId="0" fontId="0" fillId="8" borderId="12" applyNumberFormat="0" applyFont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0" fillId="0" borderId="0"/>
    <xf numFmtId="0" fontId="30" fillId="0" borderId="9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2" fillId="0" borderId="13" applyNumberFormat="0" applyFill="0" applyAlignment="0" applyProtection="0">
      <alignment vertical="center"/>
    </xf>
    <xf numFmtId="0" fontId="38" fillId="27" borderId="0" applyNumberFormat="0" applyBorder="0" applyAlignment="0" applyProtection="0">
      <alignment vertical="center"/>
    </xf>
    <xf numFmtId="0" fontId="29" fillId="5" borderId="11" applyNumberFormat="0" applyAlignment="0" applyProtection="0">
      <alignment vertical="center"/>
    </xf>
    <xf numFmtId="0" fontId="26" fillId="5" borderId="10" applyNumberFormat="0" applyAlignment="0" applyProtection="0">
      <alignment vertical="center"/>
    </xf>
    <xf numFmtId="0" fontId="23" fillId="4" borderId="8" applyNumberFormat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42" fillId="0" borderId="15" applyNumberFormat="0" applyFill="0" applyAlignment="0" applyProtection="0">
      <alignment vertical="center"/>
    </xf>
    <xf numFmtId="0" fontId="35" fillId="0" borderId="14" applyNumberFormat="0" applyFill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22" fillId="3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9" fillId="0" borderId="0">
      <alignment vertical="top"/>
    </xf>
    <xf numFmtId="0" fontId="31" fillId="9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9" fillId="0" borderId="0">
      <alignment vertical="top"/>
    </xf>
    <xf numFmtId="0" fontId="38" fillId="31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7" fillId="0" borderId="0"/>
    <xf numFmtId="0" fontId="38" fillId="19" borderId="0" applyNumberFormat="0" applyBorder="0" applyAlignment="0" applyProtection="0">
      <alignment vertical="center"/>
    </xf>
    <xf numFmtId="0" fontId="37" fillId="0" borderId="0">
      <alignment vertical="center"/>
    </xf>
    <xf numFmtId="0" fontId="0" fillId="0" borderId="0">
      <alignment vertical="center"/>
    </xf>
    <xf numFmtId="0" fontId="37" fillId="0" borderId="0"/>
  </cellStyleXfs>
  <cellXfs count="128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ill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wrapText="1"/>
    </xf>
    <xf numFmtId="0" fontId="2" fillId="0" borderId="0" xfId="0" applyFont="1">
      <alignment vertical="center"/>
    </xf>
    <xf numFmtId="0" fontId="2" fillId="0" borderId="0" xfId="0" applyFont="1" applyFill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177" fontId="7" fillId="0" borderId="4" xfId="0" applyNumberFormat="1" applyFont="1" applyFill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wrapText="1"/>
    </xf>
    <xf numFmtId="0" fontId="9" fillId="0" borderId="4" xfId="14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177" fontId="10" fillId="0" borderId="4" xfId="0" applyNumberFormat="1" applyFont="1" applyFill="1" applyBorder="1" applyAlignment="1">
      <alignment horizontal="center" vertical="center" wrapText="1"/>
    </xf>
    <xf numFmtId="0" fontId="9" fillId="0" borderId="4" xfId="55" applyNumberFormat="1" applyFont="1" applyFill="1" applyBorder="1" applyAlignment="1">
      <alignment horizontal="center" vertical="center" wrapText="1"/>
    </xf>
    <xf numFmtId="57" fontId="9" fillId="0" borderId="4" xfId="53" applyNumberFormat="1" applyFont="1" applyFill="1" applyBorder="1" applyAlignment="1">
      <alignment horizontal="center" vertical="center" wrapText="1"/>
    </xf>
    <xf numFmtId="57" fontId="9" fillId="0" borderId="4" xfId="57" applyNumberFormat="1" applyFont="1" applyFill="1" applyBorder="1" applyAlignment="1">
      <alignment horizontal="center" vertical="center" wrapText="1"/>
    </xf>
    <xf numFmtId="177" fontId="10" fillId="0" borderId="4" xfId="0" applyNumberFormat="1" applyFont="1" applyFill="1" applyBorder="1" applyAlignment="1">
      <alignment horizontal="center" vertical="center"/>
    </xf>
    <xf numFmtId="0" fontId="9" fillId="2" borderId="4" xfId="0" applyFont="1" applyFill="1" applyBorder="1" applyAlignment="1">
      <alignment horizontal="center" vertical="center" wrapText="1"/>
    </xf>
    <xf numFmtId="57" fontId="9" fillId="2" borderId="4" xfId="53" applyNumberFormat="1" applyFont="1" applyFill="1" applyBorder="1" applyAlignment="1">
      <alignment horizontal="center" vertical="center" wrapText="1"/>
    </xf>
    <xf numFmtId="177" fontId="10" fillId="2" borderId="4" xfId="0" applyNumberFormat="1" applyFont="1" applyFill="1" applyBorder="1" applyAlignment="1">
      <alignment horizontal="center" vertical="center" wrapText="1"/>
    </xf>
    <xf numFmtId="0" fontId="9" fillId="0" borderId="4" xfId="56" applyFont="1" applyFill="1" applyBorder="1" applyAlignment="1">
      <alignment horizontal="center" vertical="center" wrapText="1"/>
    </xf>
    <xf numFmtId="177" fontId="10" fillId="0" borderId="4" xfId="56" applyNumberFormat="1" applyFont="1" applyFill="1" applyBorder="1" applyAlignment="1">
      <alignment horizontal="center" vertical="center" wrapText="1"/>
    </xf>
    <xf numFmtId="0" fontId="11" fillId="0" borderId="4" xfId="56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9" fillId="0" borderId="1" xfId="56" applyFont="1" applyFill="1" applyBorder="1" applyAlignment="1">
      <alignment horizontal="center" vertical="center" wrapText="1"/>
    </xf>
    <xf numFmtId="177" fontId="10" fillId="0" borderId="1" xfId="56" applyNumberFormat="1" applyFont="1" applyFill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0" fontId="9" fillId="0" borderId="3" xfId="56" applyFont="1" applyFill="1" applyBorder="1" applyAlignment="1">
      <alignment horizontal="center" vertical="center" wrapText="1"/>
    </xf>
    <xf numFmtId="177" fontId="10" fillId="0" borderId="3" xfId="56" applyNumberFormat="1" applyFont="1" applyFill="1" applyBorder="1" applyAlignment="1">
      <alignment horizontal="center" vertical="center" wrapText="1"/>
    </xf>
    <xf numFmtId="0" fontId="9" fillId="0" borderId="4" xfId="21" applyFont="1" applyFill="1" applyBorder="1" applyAlignment="1">
      <alignment horizontal="center" vertical="center" wrapText="1"/>
    </xf>
    <xf numFmtId="0" fontId="9" fillId="0" borderId="4" xfId="38" applyFont="1" applyBorder="1" applyAlignment="1">
      <alignment horizontal="center" vertical="center" wrapText="1"/>
    </xf>
    <xf numFmtId="0" fontId="9" fillId="0" borderId="4" xfId="43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177" fontId="10" fillId="0" borderId="4" xfId="14" applyNumberFormat="1" applyFont="1" applyFill="1" applyBorder="1" applyAlignment="1">
      <alignment horizontal="center" vertical="center" wrapText="1"/>
    </xf>
    <xf numFmtId="0" fontId="9" fillId="0" borderId="4" xfId="11" applyFont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10" fillId="0" borderId="4" xfId="56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10" fillId="0" borderId="1" xfId="56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0" fontId="10" fillId="0" borderId="3" xfId="56" applyFont="1" applyFill="1" applyBorder="1" applyAlignment="1">
      <alignment horizontal="center" vertical="center" wrapText="1"/>
    </xf>
    <xf numFmtId="0" fontId="9" fillId="0" borderId="5" xfId="56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center" vertical="center"/>
    </xf>
    <xf numFmtId="0" fontId="10" fillId="0" borderId="5" xfId="56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4" fillId="0" borderId="0" xfId="56" applyFont="1" applyFill="1" applyAlignment="1">
      <alignment horizontal="center" vertical="center" wrapText="1"/>
    </xf>
    <xf numFmtId="0" fontId="14" fillId="0" borderId="0" xfId="56" applyFont="1" applyFill="1" applyBorder="1" applyAlignment="1">
      <alignment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 wrapText="1"/>
    </xf>
    <xf numFmtId="176" fontId="7" fillId="0" borderId="1" xfId="0" applyNumberFormat="1" applyFont="1" applyFill="1" applyBorder="1" applyAlignment="1">
      <alignment horizontal="center" vertical="center" wrapText="1"/>
    </xf>
    <xf numFmtId="176" fontId="15" fillId="2" borderId="1" xfId="0" applyNumberFormat="1" applyFont="1" applyFill="1" applyBorder="1" applyAlignment="1">
      <alignment horizontal="center" vertical="center" wrapText="1"/>
    </xf>
    <xf numFmtId="176" fontId="7" fillId="0" borderId="3" xfId="0" applyNumberFormat="1" applyFont="1" applyFill="1" applyBorder="1" applyAlignment="1">
      <alignment horizontal="center" vertical="center" wrapText="1"/>
    </xf>
    <xf numFmtId="176" fontId="15" fillId="2" borderId="3" xfId="0" applyNumberFormat="1" applyFont="1" applyFill="1" applyBorder="1" applyAlignment="1">
      <alignment horizontal="center" vertical="center" wrapText="1"/>
    </xf>
    <xf numFmtId="178" fontId="10" fillId="0" borderId="4" xfId="0" applyNumberFormat="1" applyFont="1" applyFill="1" applyBorder="1" applyAlignment="1">
      <alignment horizontal="center" vertical="center" wrapText="1"/>
    </xf>
    <xf numFmtId="177" fontId="2" fillId="0" borderId="4" xfId="0" applyNumberFormat="1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6" fillId="0" borderId="4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179" fontId="2" fillId="0" borderId="4" xfId="0" applyNumberFormat="1" applyFont="1" applyBorder="1" applyAlignment="1">
      <alignment horizontal="center" vertical="center"/>
    </xf>
    <xf numFmtId="180" fontId="16" fillId="0" borderId="4" xfId="0" applyNumberFormat="1" applyFont="1" applyFill="1" applyBorder="1" applyAlignment="1">
      <alignment horizontal="center" vertical="center"/>
    </xf>
    <xf numFmtId="178" fontId="10" fillId="0" borderId="4" xfId="0" applyNumberFormat="1" applyFont="1" applyFill="1" applyBorder="1" applyAlignment="1">
      <alignment horizontal="center" vertical="center"/>
    </xf>
    <xf numFmtId="178" fontId="10" fillId="2" borderId="4" xfId="0" applyNumberFormat="1" applyFont="1" applyFill="1" applyBorder="1" applyAlignment="1">
      <alignment horizontal="center" vertical="center" wrapText="1"/>
    </xf>
    <xf numFmtId="178" fontId="10" fillId="0" borderId="4" xfId="56" applyNumberFormat="1" applyFont="1" applyFill="1" applyBorder="1" applyAlignment="1">
      <alignment horizontal="center" vertical="center" wrapText="1"/>
    </xf>
    <xf numFmtId="178" fontId="10" fillId="0" borderId="1" xfId="56" applyNumberFormat="1" applyFont="1" applyFill="1" applyBorder="1" applyAlignment="1">
      <alignment horizontal="center" vertical="center" wrapText="1"/>
    </xf>
    <xf numFmtId="177" fontId="2" fillId="0" borderId="1" xfId="0" applyNumberFormat="1" applyFont="1" applyBorder="1" applyAlignment="1">
      <alignment horizontal="center" vertical="center"/>
    </xf>
    <xf numFmtId="177" fontId="10" fillId="0" borderId="1" xfId="0" applyNumberFormat="1" applyFont="1" applyFill="1" applyBorder="1" applyAlignment="1">
      <alignment horizontal="center" vertical="center" wrapText="1"/>
    </xf>
    <xf numFmtId="178" fontId="10" fillId="0" borderId="3" xfId="56" applyNumberFormat="1" applyFont="1" applyFill="1" applyBorder="1" applyAlignment="1">
      <alignment horizontal="center" vertical="center" wrapText="1"/>
    </xf>
    <xf numFmtId="177" fontId="2" fillId="0" borderId="3" xfId="0" applyNumberFormat="1" applyFont="1" applyBorder="1" applyAlignment="1">
      <alignment horizontal="center" vertical="center"/>
    </xf>
    <xf numFmtId="177" fontId="10" fillId="0" borderId="3" xfId="0" applyNumberFormat="1" applyFont="1" applyFill="1" applyBorder="1" applyAlignment="1">
      <alignment horizontal="center" vertical="center" wrapText="1"/>
    </xf>
    <xf numFmtId="178" fontId="10" fillId="0" borderId="4" xfId="14" applyNumberFormat="1" applyFont="1" applyFill="1" applyBorder="1" applyAlignment="1">
      <alignment horizontal="center" vertical="center" wrapText="1"/>
    </xf>
    <xf numFmtId="181" fontId="2" fillId="0" borderId="4" xfId="0" applyNumberFormat="1" applyFont="1" applyBorder="1" applyAlignment="1">
      <alignment horizontal="center" vertical="center"/>
    </xf>
    <xf numFmtId="182" fontId="5" fillId="0" borderId="4" xfId="0" applyNumberFormat="1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/>
    </xf>
    <xf numFmtId="177" fontId="5" fillId="0" borderId="4" xfId="0" applyNumberFormat="1" applyFont="1" applyFill="1" applyBorder="1" applyAlignment="1">
      <alignment horizontal="center" vertical="center" wrapText="1"/>
    </xf>
    <xf numFmtId="180" fontId="13" fillId="0" borderId="4" xfId="0" applyNumberFormat="1" applyFont="1" applyFill="1" applyBorder="1" applyAlignment="1">
      <alignment horizontal="center" vertical="center"/>
    </xf>
    <xf numFmtId="182" fontId="10" fillId="0" borderId="4" xfId="0" applyNumberFormat="1" applyFont="1" applyFill="1" applyBorder="1" applyAlignment="1">
      <alignment horizontal="center" vertical="center" wrapText="1"/>
    </xf>
    <xf numFmtId="0" fontId="15" fillId="0" borderId="1" xfId="11" applyFont="1" applyFill="1" applyBorder="1" applyAlignment="1">
      <alignment horizontal="center" vertical="center" wrapText="1"/>
    </xf>
    <xf numFmtId="0" fontId="15" fillId="0" borderId="3" xfId="11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8" fillId="0" borderId="4" xfId="0" applyFont="1" applyBorder="1" applyAlignment="1">
      <alignment horizontal="center" vertical="center"/>
    </xf>
    <xf numFmtId="0" fontId="19" fillId="0" borderId="4" xfId="0" applyFont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7" fillId="2" borderId="4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0" fontId="17" fillId="0" borderId="4" xfId="0" applyFont="1" applyBorder="1" applyAlignment="1">
      <alignment horizontal="center" vertical="center"/>
    </xf>
    <xf numFmtId="0" fontId="20" fillId="0" borderId="4" xfId="0" applyFont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21" fillId="0" borderId="4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 wrapText="1"/>
    </xf>
    <xf numFmtId="0" fontId="19" fillId="0" borderId="4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/>
    </xf>
    <xf numFmtId="0" fontId="19" fillId="0" borderId="4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18" fillId="0" borderId="4" xfId="0" applyFont="1" applyFill="1" applyBorder="1" applyAlignment="1">
      <alignment horizontal="center" vertical="center"/>
    </xf>
    <xf numFmtId="176" fontId="19" fillId="0" borderId="4" xfId="0" applyNumberFormat="1" applyFont="1" applyFill="1" applyBorder="1" applyAlignment="1">
      <alignment horizontal="center" vertical="center"/>
    </xf>
    <xf numFmtId="0" fontId="20" fillId="0" borderId="4" xfId="0" applyFont="1" applyFill="1" applyBorder="1" applyAlignment="1">
      <alignment horizontal="center" vertical="center"/>
    </xf>
    <xf numFmtId="0" fontId="21" fillId="0" borderId="4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 wrapText="1"/>
    </xf>
    <xf numFmtId="0" fontId="21" fillId="0" borderId="4" xfId="0" applyFont="1" applyFill="1" applyBorder="1" applyAlignment="1">
      <alignment horizontal="center" vertical="center" wrapText="1"/>
    </xf>
    <xf numFmtId="182" fontId="13" fillId="0" borderId="4" xfId="0" applyNumberFormat="1" applyFont="1" applyFill="1" applyBorder="1" applyAlignment="1">
      <alignment horizontal="center" vertical="center"/>
    </xf>
    <xf numFmtId="176" fontId="13" fillId="0" borderId="4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</cellXfs>
  <cellStyles count="5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常规_自治区下达塔城2007年财政扶贫资金项目下达计划表－1048万元" xfId="11"/>
    <cellStyle name="百分比" xfId="12" builtinId="5"/>
    <cellStyle name="已访问的超链接" xfId="13" builtinId="9"/>
    <cellStyle name="常规_自治区下达塔城2007年财政扶贫资金项目下达计划表－1048万元 2" xfId="14"/>
    <cellStyle name="注释" xfId="15" builtinId="10"/>
    <cellStyle name="60% - 强调文字颜色 2" xfId="16" builtinId="36"/>
    <cellStyle name="标题 4" xfId="17" builtinId="19"/>
    <cellStyle name="警告文本" xfId="18" builtinId="11"/>
    <cellStyle name="标题" xfId="19" builtinId="15"/>
    <cellStyle name="解释性文本" xfId="20" builtinId="53"/>
    <cellStyle name="常规 8" xfId="21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常规 42" xfId="38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常规 48" xfId="43"/>
    <cellStyle name="强调文字颜色 3" xfId="44" builtinId="37"/>
    <cellStyle name="强调文字颜色 4" xfId="45" builtinId="41"/>
    <cellStyle name="20% - 强调文字颜色 4" xfId="46" builtinId="42"/>
    <cellStyle name="40% - 强调文字颜色 4" xfId="47" builtinId="43"/>
    <cellStyle name="强调文字颜色 5" xfId="48" builtinId="45"/>
    <cellStyle name="40% - 强调文字颜色 5" xfId="49" builtinId="47"/>
    <cellStyle name="60% - 强调文字颜色 5" xfId="50" builtinId="48"/>
    <cellStyle name="强调文字颜色 6" xfId="51" builtinId="49"/>
    <cellStyle name="40% - 强调文字颜色 6" xfId="52" builtinId="51"/>
    <cellStyle name="常规 7 2 2 2 2" xfId="53"/>
    <cellStyle name="60% - 强调文字颜色 6" xfId="54" builtinId="52"/>
    <cellStyle name="常规 2 4 2" xfId="55"/>
    <cellStyle name="常规 12 3 3 2 2" xfId="56"/>
    <cellStyle name="常规 7" xfId="57"/>
  </cellStyles>
  <tableStyles count="0" defaultTableStyle="TableStyleMedium2" defaultPivotStyle="PivotStyleLight16"/>
  <colors>
    <mruColors>
      <color rgb="00FFFF00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67"/>
  <sheetViews>
    <sheetView tabSelected="1" view="pageBreakPreview" zoomScaleNormal="100" zoomScaleSheetLayoutView="100" workbookViewId="0">
      <pane ySplit="4" topLeftCell="A8" activePane="bottomLeft" state="frozen"/>
      <selection/>
      <selection pane="bottomLeft" activeCell="A1" sqref="A1:T1"/>
    </sheetView>
  </sheetViews>
  <sheetFormatPr defaultColWidth="9" defaultRowHeight="13.5"/>
  <cols>
    <col min="1" max="1" width="4.25" customWidth="1"/>
    <col min="2" max="2" width="5.625" customWidth="1"/>
    <col min="3" max="3" width="5.875" customWidth="1"/>
    <col min="4" max="4" width="18.75" style="3" customWidth="1"/>
    <col min="5" max="5" width="7.125" style="4" customWidth="1"/>
    <col min="6" max="6" width="18.25" customWidth="1"/>
    <col min="7" max="7" width="7.125" customWidth="1"/>
    <col min="8" max="9" width="12.625" style="5" customWidth="1"/>
    <col min="10" max="10" width="11.125" style="5" customWidth="1"/>
    <col min="11" max="11" width="13.875" style="6" customWidth="1"/>
    <col min="12" max="12" width="13.375" style="5" customWidth="1"/>
    <col min="13" max="14" width="12.375" style="7" customWidth="1"/>
    <col min="15" max="15" width="15.875" style="5" customWidth="1"/>
    <col min="16" max="16" width="9.75" style="7" customWidth="1"/>
    <col min="17" max="17" width="10.25" style="3" customWidth="1"/>
    <col min="18" max="18" width="10.75" style="8" customWidth="1"/>
    <col min="19" max="19" width="24.125" style="9" customWidth="1"/>
    <col min="20" max="20" width="11" customWidth="1"/>
  </cols>
  <sheetData>
    <row r="1" ht="42" customHeight="1" spans="1:20">
      <c r="A1" s="10" t="s">
        <v>0</v>
      </c>
      <c r="B1" s="10"/>
      <c r="C1" s="10"/>
      <c r="D1" s="10"/>
      <c r="E1" s="10"/>
      <c r="F1" s="10"/>
      <c r="G1" s="10"/>
      <c r="H1" s="11"/>
      <c r="I1" s="11"/>
      <c r="J1" s="11"/>
      <c r="K1" s="11"/>
      <c r="L1" s="11"/>
      <c r="M1" s="11"/>
      <c r="N1" s="11"/>
      <c r="O1" s="11"/>
      <c r="P1" s="11"/>
      <c r="Q1" s="10"/>
      <c r="R1" s="10"/>
      <c r="S1" s="10"/>
      <c r="T1" s="10"/>
    </row>
    <row r="2" ht="30" customHeight="1" spans="1:20">
      <c r="A2" s="12" t="s">
        <v>1</v>
      </c>
      <c r="B2" s="12"/>
      <c r="C2" s="12"/>
      <c r="D2" s="12"/>
      <c r="E2" s="12"/>
      <c r="F2" s="12"/>
      <c r="G2" s="12"/>
      <c r="H2" s="12"/>
      <c r="I2" s="12"/>
      <c r="J2" s="12"/>
      <c r="K2" s="64" t="s">
        <v>2</v>
      </c>
      <c r="L2" s="64"/>
      <c r="M2" s="64"/>
      <c r="N2" s="65"/>
      <c r="O2" s="64" t="s">
        <v>3</v>
      </c>
      <c r="P2" s="64"/>
      <c r="Q2" s="64"/>
      <c r="R2" s="64"/>
      <c r="S2" s="64"/>
      <c r="T2" s="64"/>
    </row>
    <row r="3" ht="30" customHeight="1" spans="1:20">
      <c r="A3" s="13" t="s">
        <v>4</v>
      </c>
      <c r="B3" s="13" t="s">
        <v>5</v>
      </c>
      <c r="C3" s="13" t="s">
        <v>6</v>
      </c>
      <c r="D3" s="13" t="s">
        <v>7</v>
      </c>
      <c r="E3" s="13" t="s">
        <v>8</v>
      </c>
      <c r="F3" s="13" t="s">
        <v>9</v>
      </c>
      <c r="G3" s="13" t="s">
        <v>10</v>
      </c>
      <c r="H3" s="14" t="s">
        <v>11</v>
      </c>
      <c r="I3" s="66"/>
      <c r="J3" s="66"/>
      <c r="K3" s="67"/>
      <c r="L3" s="68" t="s">
        <v>12</v>
      </c>
      <c r="M3" s="69" t="s">
        <v>13</v>
      </c>
      <c r="N3" s="69" t="s">
        <v>14</v>
      </c>
      <c r="O3" s="69" t="s">
        <v>15</v>
      </c>
      <c r="P3" s="13" t="s">
        <v>16</v>
      </c>
      <c r="Q3" s="13" t="s">
        <v>17</v>
      </c>
      <c r="R3" s="95" t="s">
        <v>18</v>
      </c>
      <c r="S3" s="95" t="s">
        <v>19</v>
      </c>
      <c r="T3" s="13" t="s">
        <v>20</v>
      </c>
    </row>
    <row r="4" ht="32" customHeight="1" spans="1:20">
      <c r="A4" s="15"/>
      <c r="B4" s="15"/>
      <c r="C4" s="15"/>
      <c r="D4" s="15"/>
      <c r="E4" s="15"/>
      <c r="F4" s="15"/>
      <c r="G4" s="15"/>
      <c r="H4" s="16" t="s">
        <v>21</v>
      </c>
      <c r="I4" s="16" t="s">
        <v>22</v>
      </c>
      <c r="J4" s="16" t="s">
        <v>23</v>
      </c>
      <c r="K4" s="16" t="s">
        <v>24</v>
      </c>
      <c r="L4" s="70"/>
      <c r="M4" s="71"/>
      <c r="N4" s="71"/>
      <c r="O4" s="71"/>
      <c r="P4" s="15"/>
      <c r="Q4" s="15"/>
      <c r="R4" s="96"/>
      <c r="S4" s="96"/>
      <c r="T4" s="15"/>
    </row>
    <row r="5" ht="33" customHeight="1" spans="1:20">
      <c r="A5" s="17">
        <v>1</v>
      </c>
      <c r="B5" s="18" t="s">
        <v>25</v>
      </c>
      <c r="C5" s="18" t="s">
        <v>26</v>
      </c>
      <c r="D5" s="19" t="s">
        <v>27</v>
      </c>
      <c r="E5" s="18" t="s">
        <v>28</v>
      </c>
      <c r="F5" s="20" t="s">
        <v>29</v>
      </c>
      <c r="G5" s="17" t="s">
        <v>30</v>
      </c>
      <c r="H5" s="21">
        <v>187.2</v>
      </c>
      <c r="I5" s="72">
        <v>0</v>
      </c>
      <c r="J5" s="73">
        <v>7.8</v>
      </c>
      <c r="K5" s="21">
        <f>SUM(H5:J5)</f>
        <v>195</v>
      </c>
      <c r="L5" s="74">
        <v>186.038465</v>
      </c>
      <c r="M5" s="75">
        <v>185.627981</v>
      </c>
      <c r="N5" s="75">
        <f>O5-M5</f>
        <v>9.35999999999999</v>
      </c>
      <c r="O5" s="76">
        <v>194.987981</v>
      </c>
      <c r="P5" s="76" t="s">
        <v>31</v>
      </c>
      <c r="Q5" s="97" t="s">
        <v>32</v>
      </c>
      <c r="R5" s="98" t="s">
        <v>33</v>
      </c>
      <c r="S5" s="99" t="s">
        <v>34</v>
      </c>
      <c r="T5" s="100"/>
    </row>
    <row r="6" ht="33" customHeight="1" spans="1:20">
      <c r="A6" s="17">
        <v>2</v>
      </c>
      <c r="B6" s="18"/>
      <c r="C6" s="18"/>
      <c r="D6" s="20" t="s">
        <v>35</v>
      </c>
      <c r="E6" s="18"/>
      <c r="F6" s="20" t="s">
        <v>36</v>
      </c>
      <c r="G6" s="17" t="s">
        <v>30</v>
      </c>
      <c r="H6" s="21">
        <v>168</v>
      </c>
      <c r="I6" s="72">
        <v>0</v>
      </c>
      <c r="J6" s="73">
        <v>7</v>
      </c>
      <c r="K6" s="21">
        <f t="shared" ref="K6:K19" si="0">SUM(H6:J6)</f>
        <v>175</v>
      </c>
      <c r="L6" s="74">
        <v>165.404898</v>
      </c>
      <c r="M6" s="75">
        <v>165.32016</v>
      </c>
      <c r="N6" s="75">
        <f t="shared" ref="N6:N36" si="1">O6-M6</f>
        <v>8.92500000000001</v>
      </c>
      <c r="O6" s="76">
        <v>174.24516</v>
      </c>
      <c r="P6" s="76" t="s">
        <v>31</v>
      </c>
      <c r="Q6" s="101" t="s">
        <v>37</v>
      </c>
      <c r="R6" s="98" t="s">
        <v>38</v>
      </c>
      <c r="S6" s="99" t="s">
        <v>39</v>
      </c>
      <c r="T6" s="100"/>
    </row>
    <row r="7" ht="33" customHeight="1" spans="1:20">
      <c r="A7" s="17">
        <v>3</v>
      </c>
      <c r="B7" s="18"/>
      <c r="C7" s="18"/>
      <c r="D7" s="22" t="s">
        <v>40</v>
      </c>
      <c r="E7" s="18"/>
      <c r="F7" s="22" t="s">
        <v>41</v>
      </c>
      <c r="G7" s="17" t="s">
        <v>30</v>
      </c>
      <c r="H7" s="21">
        <v>144</v>
      </c>
      <c r="I7" s="72">
        <v>0</v>
      </c>
      <c r="J7" s="73">
        <v>6</v>
      </c>
      <c r="K7" s="21">
        <f t="shared" si="0"/>
        <v>150</v>
      </c>
      <c r="L7" s="74">
        <v>142.915039</v>
      </c>
      <c r="M7" s="75">
        <v>142.696866</v>
      </c>
      <c r="N7" s="75">
        <f t="shared" si="1"/>
        <v>7.303134</v>
      </c>
      <c r="O7" s="62">
        <v>150</v>
      </c>
      <c r="P7" s="76" t="s">
        <v>31</v>
      </c>
      <c r="Q7" s="102" t="s">
        <v>42</v>
      </c>
      <c r="R7" s="103" t="s">
        <v>43</v>
      </c>
      <c r="S7" s="99" t="s">
        <v>44</v>
      </c>
      <c r="T7" s="100"/>
    </row>
    <row r="8" ht="33" customHeight="1" spans="1:20">
      <c r="A8" s="17">
        <v>4</v>
      </c>
      <c r="B8" s="18"/>
      <c r="C8" s="18"/>
      <c r="D8" s="19" t="s">
        <v>45</v>
      </c>
      <c r="E8" s="18"/>
      <c r="F8" s="20" t="s">
        <v>46</v>
      </c>
      <c r="G8" s="17" t="s">
        <v>30</v>
      </c>
      <c r="H8" s="21">
        <v>230.4</v>
      </c>
      <c r="I8" s="72">
        <v>0</v>
      </c>
      <c r="J8" s="73">
        <v>9.6</v>
      </c>
      <c r="K8" s="21">
        <f t="shared" si="0"/>
        <v>240</v>
      </c>
      <c r="L8" s="74">
        <v>228.540728</v>
      </c>
      <c r="M8" s="75">
        <v>228.275312</v>
      </c>
      <c r="N8" s="75">
        <f t="shared" si="1"/>
        <v>11.52</v>
      </c>
      <c r="O8" s="76">
        <v>239.795312</v>
      </c>
      <c r="P8" s="76" t="s">
        <v>31</v>
      </c>
      <c r="Q8" s="104" t="s">
        <v>47</v>
      </c>
      <c r="R8" s="98" t="s">
        <v>48</v>
      </c>
      <c r="S8" s="99" t="s">
        <v>49</v>
      </c>
      <c r="T8" s="100"/>
    </row>
    <row r="9" ht="33" customHeight="1" spans="1:20">
      <c r="A9" s="17">
        <v>5</v>
      </c>
      <c r="B9" s="18"/>
      <c r="C9" s="18"/>
      <c r="D9" s="19" t="s">
        <v>50</v>
      </c>
      <c r="E9" s="18"/>
      <c r="F9" s="23" t="s">
        <v>51</v>
      </c>
      <c r="G9" s="17" t="s">
        <v>30</v>
      </c>
      <c r="H9" s="21">
        <v>96</v>
      </c>
      <c r="I9" s="72">
        <v>0</v>
      </c>
      <c r="J9" s="77">
        <v>4</v>
      </c>
      <c r="K9" s="21">
        <f t="shared" si="0"/>
        <v>100</v>
      </c>
      <c r="L9" s="74">
        <v>96</v>
      </c>
      <c r="M9" s="75">
        <v>96</v>
      </c>
      <c r="N9" s="75">
        <f t="shared" si="1"/>
        <v>0</v>
      </c>
      <c r="O9" s="62">
        <v>96</v>
      </c>
      <c r="P9" s="76" t="s">
        <v>31</v>
      </c>
      <c r="Q9" s="76" t="s">
        <v>52</v>
      </c>
      <c r="R9" s="105" t="s">
        <v>53</v>
      </c>
      <c r="S9" s="105" t="s">
        <v>53</v>
      </c>
      <c r="T9" s="100" t="s">
        <v>54</v>
      </c>
    </row>
    <row r="10" ht="33" customHeight="1" spans="1:20">
      <c r="A10" s="17">
        <v>6</v>
      </c>
      <c r="B10" s="18"/>
      <c r="C10" s="18"/>
      <c r="D10" s="19" t="s">
        <v>45</v>
      </c>
      <c r="E10" s="18"/>
      <c r="F10" s="20" t="s">
        <v>46</v>
      </c>
      <c r="G10" s="17" t="s">
        <v>30</v>
      </c>
      <c r="H10" s="21">
        <v>46</v>
      </c>
      <c r="I10" s="72">
        <v>0</v>
      </c>
      <c r="J10" s="73">
        <v>2</v>
      </c>
      <c r="K10" s="21">
        <f t="shared" si="0"/>
        <v>48</v>
      </c>
      <c r="L10" s="75">
        <v>47.304498</v>
      </c>
      <c r="M10" s="78">
        <v>47.304</v>
      </c>
      <c r="N10" s="75">
        <v>0.96</v>
      </c>
      <c r="O10" s="62">
        <v>48</v>
      </c>
      <c r="P10" s="76" t="s">
        <v>31</v>
      </c>
      <c r="Q10" s="104" t="s">
        <v>55</v>
      </c>
      <c r="R10" s="98" t="s">
        <v>56</v>
      </c>
      <c r="S10" s="99" t="s">
        <v>57</v>
      </c>
      <c r="T10" s="106"/>
    </row>
    <row r="11" ht="33" customHeight="1" spans="1:20">
      <c r="A11" s="17">
        <v>7</v>
      </c>
      <c r="B11" s="18"/>
      <c r="C11" s="18"/>
      <c r="D11" s="19" t="s">
        <v>58</v>
      </c>
      <c r="E11" s="18"/>
      <c r="F11" s="24" t="s">
        <v>59</v>
      </c>
      <c r="G11" s="17" t="s">
        <v>30</v>
      </c>
      <c r="H11" s="21">
        <v>79.2</v>
      </c>
      <c r="I11" s="72">
        <v>0</v>
      </c>
      <c r="J11" s="77">
        <v>3.3</v>
      </c>
      <c r="K11" s="21">
        <f t="shared" si="0"/>
        <v>82.5</v>
      </c>
      <c r="L11" s="74">
        <v>78.383255</v>
      </c>
      <c r="M11" s="75">
        <v>78.333309</v>
      </c>
      <c r="N11" s="75">
        <f t="shared" si="1"/>
        <v>3.95999999999999</v>
      </c>
      <c r="O11" s="76">
        <v>82.293309</v>
      </c>
      <c r="P11" s="76" t="s">
        <v>31</v>
      </c>
      <c r="Q11" s="104" t="s">
        <v>60</v>
      </c>
      <c r="R11" s="98" t="s">
        <v>61</v>
      </c>
      <c r="S11" s="99" t="s">
        <v>62</v>
      </c>
      <c r="T11" s="100"/>
    </row>
    <row r="12" ht="33" customHeight="1" spans="1:20">
      <c r="A12" s="17">
        <v>8</v>
      </c>
      <c r="B12" s="18"/>
      <c r="C12" s="18"/>
      <c r="D12" s="20" t="s">
        <v>63</v>
      </c>
      <c r="E12" s="18"/>
      <c r="F12" s="20" t="s">
        <v>64</v>
      </c>
      <c r="G12" s="17" t="s">
        <v>30</v>
      </c>
      <c r="H12" s="25">
        <v>220.8</v>
      </c>
      <c r="I12" s="79">
        <v>0</v>
      </c>
      <c r="J12" s="77">
        <v>9.2</v>
      </c>
      <c r="K12" s="21">
        <f t="shared" si="0"/>
        <v>230</v>
      </c>
      <c r="L12" s="74">
        <v>218.000039</v>
      </c>
      <c r="M12" s="75">
        <v>217.996039</v>
      </c>
      <c r="N12" s="75">
        <f t="shared" si="1"/>
        <v>11.454</v>
      </c>
      <c r="O12" s="76">
        <v>229.450039</v>
      </c>
      <c r="P12" s="76" t="s">
        <v>31</v>
      </c>
      <c r="Q12" s="104" t="s">
        <v>65</v>
      </c>
      <c r="R12" s="98" t="s">
        <v>66</v>
      </c>
      <c r="S12" s="99" t="s">
        <v>67</v>
      </c>
      <c r="T12" s="100"/>
    </row>
    <row r="13" ht="33" customHeight="1" spans="1:20">
      <c r="A13" s="17">
        <v>9</v>
      </c>
      <c r="B13" s="18"/>
      <c r="C13" s="18"/>
      <c r="D13" s="26" t="s">
        <v>68</v>
      </c>
      <c r="E13" s="18"/>
      <c r="F13" s="27" t="s">
        <v>69</v>
      </c>
      <c r="G13" s="17" t="s">
        <v>30</v>
      </c>
      <c r="H13" s="28">
        <v>120</v>
      </c>
      <c r="I13" s="80">
        <v>0</v>
      </c>
      <c r="J13" s="77">
        <v>5</v>
      </c>
      <c r="K13" s="21">
        <f t="shared" si="0"/>
        <v>125</v>
      </c>
      <c r="L13" s="74">
        <v>119.129739</v>
      </c>
      <c r="M13" s="75">
        <v>118.865533</v>
      </c>
      <c r="N13" s="75">
        <v>6.375</v>
      </c>
      <c r="O13" s="75">
        <v>125</v>
      </c>
      <c r="P13" s="76" t="s">
        <v>31</v>
      </c>
      <c r="Q13" s="104" t="s">
        <v>70</v>
      </c>
      <c r="R13" s="98" t="s">
        <v>71</v>
      </c>
      <c r="S13" s="99" t="s">
        <v>72</v>
      </c>
      <c r="T13" s="100"/>
    </row>
    <row r="14" ht="33" customHeight="1" spans="1:20">
      <c r="A14" s="17">
        <v>10</v>
      </c>
      <c r="B14" s="18"/>
      <c r="C14" s="18"/>
      <c r="D14" s="29" t="s">
        <v>73</v>
      </c>
      <c r="E14" s="18" t="s">
        <v>74</v>
      </c>
      <c r="F14" s="29" t="s">
        <v>75</v>
      </c>
      <c r="G14" s="17" t="s">
        <v>30</v>
      </c>
      <c r="H14" s="30">
        <v>72.7</v>
      </c>
      <c r="I14" s="81">
        <v>0</v>
      </c>
      <c r="J14" s="77">
        <v>2.3</v>
      </c>
      <c r="K14" s="21">
        <f t="shared" si="0"/>
        <v>75</v>
      </c>
      <c r="L14" s="74">
        <v>69.968017</v>
      </c>
      <c r="M14" s="75">
        <v>69.907433</v>
      </c>
      <c r="N14" s="75">
        <f t="shared" si="1"/>
        <v>3.49174500000001</v>
      </c>
      <c r="O14" s="76">
        <v>73.399178</v>
      </c>
      <c r="P14" s="76" t="s">
        <v>76</v>
      </c>
      <c r="Q14" s="104" t="s">
        <v>77</v>
      </c>
      <c r="R14" s="98" t="s">
        <v>78</v>
      </c>
      <c r="S14" s="99" t="s">
        <v>79</v>
      </c>
      <c r="T14" s="100"/>
    </row>
    <row r="15" ht="33" customHeight="1" spans="1:20">
      <c r="A15" s="17">
        <v>11</v>
      </c>
      <c r="B15" s="18"/>
      <c r="C15" s="18"/>
      <c r="D15" s="29" t="s">
        <v>80</v>
      </c>
      <c r="E15" s="18"/>
      <c r="F15" s="29" t="s">
        <v>81</v>
      </c>
      <c r="G15" s="17" t="s">
        <v>30</v>
      </c>
      <c r="H15" s="30">
        <v>162.2</v>
      </c>
      <c r="I15" s="81">
        <v>0</v>
      </c>
      <c r="J15" s="77">
        <v>5</v>
      </c>
      <c r="K15" s="21">
        <f t="shared" si="0"/>
        <v>167.2</v>
      </c>
      <c r="L15" s="74">
        <v>155.705</v>
      </c>
      <c r="M15" s="75">
        <v>155.705</v>
      </c>
      <c r="N15" s="75">
        <f t="shared" si="1"/>
        <v>0</v>
      </c>
      <c r="O15" s="76">
        <v>155.705</v>
      </c>
      <c r="P15" s="76" t="s">
        <v>82</v>
      </c>
      <c r="Q15" s="76" t="s">
        <v>83</v>
      </c>
      <c r="R15" s="105" t="s">
        <v>53</v>
      </c>
      <c r="S15" s="105" t="s">
        <v>53</v>
      </c>
      <c r="T15" s="100" t="s">
        <v>54</v>
      </c>
    </row>
    <row r="16" ht="33" customHeight="1" spans="1:20">
      <c r="A16" s="17">
        <v>12</v>
      </c>
      <c r="B16" s="18"/>
      <c r="C16" s="18"/>
      <c r="D16" s="31" t="s">
        <v>84</v>
      </c>
      <c r="E16" s="18"/>
      <c r="F16" s="29" t="s">
        <v>85</v>
      </c>
      <c r="G16" s="17" t="s">
        <v>30</v>
      </c>
      <c r="H16" s="30">
        <v>26.4</v>
      </c>
      <c r="I16" s="81">
        <v>0</v>
      </c>
      <c r="J16" s="77">
        <v>1.1</v>
      </c>
      <c r="K16" s="21">
        <f t="shared" si="0"/>
        <v>27.5</v>
      </c>
      <c r="L16" s="74">
        <v>25.937188</v>
      </c>
      <c r="M16" s="75">
        <v>25.933988</v>
      </c>
      <c r="N16" s="75">
        <f t="shared" si="1"/>
        <v>1.31836</v>
      </c>
      <c r="O16" s="76">
        <v>27.252348</v>
      </c>
      <c r="P16" s="76" t="s">
        <v>76</v>
      </c>
      <c r="Q16" s="104" t="s">
        <v>86</v>
      </c>
      <c r="R16" s="98" t="s">
        <v>87</v>
      </c>
      <c r="S16" s="99" t="s">
        <v>88</v>
      </c>
      <c r="T16" s="100"/>
    </row>
    <row r="17" ht="33" customHeight="1" spans="1:20">
      <c r="A17" s="17">
        <v>13</v>
      </c>
      <c r="B17" s="18"/>
      <c r="C17" s="18"/>
      <c r="D17" s="29" t="s">
        <v>89</v>
      </c>
      <c r="E17" s="18"/>
      <c r="F17" s="29" t="s">
        <v>90</v>
      </c>
      <c r="G17" s="17" t="s">
        <v>30</v>
      </c>
      <c r="H17" s="30">
        <v>132</v>
      </c>
      <c r="I17" s="81">
        <v>0</v>
      </c>
      <c r="J17" s="77">
        <v>5.5</v>
      </c>
      <c r="K17" s="21">
        <f t="shared" si="0"/>
        <v>137.5</v>
      </c>
      <c r="L17" s="74">
        <v>130.750613</v>
      </c>
      <c r="M17" s="75">
        <v>130.656698</v>
      </c>
      <c r="N17" s="75">
        <f t="shared" si="1"/>
        <v>6.36499999999998</v>
      </c>
      <c r="O17" s="76">
        <v>137.021698</v>
      </c>
      <c r="P17" s="76" t="s">
        <v>76</v>
      </c>
      <c r="Q17" s="76" t="s">
        <v>91</v>
      </c>
      <c r="R17" s="74" t="s">
        <v>92</v>
      </c>
      <c r="S17" s="99" t="s">
        <v>93</v>
      </c>
      <c r="T17" s="100"/>
    </row>
    <row r="18" ht="33" customHeight="1" spans="1:20">
      <c r="A18" s="17">
        <v>14</v>
      </c>
      <c r="B18" s="18"/>
      <c r="C18" s="18"/>
      <c r="D18" s="29" t="s">
        <v>94</v>
      </c>
      <c r="E18" s="18"/>
      <c r="F18" s="29" t="s">
        <v>95</v>
      </c>
      <c r="G18" s="17" t="s">
        <v>30</v>
      </c>
      <c r="H18" s="30">
        <v>144</v>
      </c>
      <c r="I18" s="81">
        <v>0</v>
      </c>
      <c r="J18" s="77">
        <v>6</v>
      </c>
      <c r="K18" s="21">
        <f t="shared" si="0"/>
        <v>150</v>
      </c>
      <c r="L18" s="74">
        <v>142.104403</v>
      </c>
      <c r="M18" s="75">
        <v>141.99771</v>
      </c>
      <c r="N18" s="75">
        <f t="shared" si="1"/>
        <v>7.017123</v>
      </c>
      <c r="O18" s="76">
        <v>149.014833</v>
      </c>
      <c r="P18" s="76" t="s">
        <v>76</v>
      </c>
      <c r="Q18" s="104" t="s">
        <v>96</v>
      </c>
      <c r="R18" s="98" t="s">
        <v>97</v>
      </c>
      <c r="S18" s="99" t="s">
        <v>98</v>
      </c>
      <c r="T18" s="100"/>
    </row>
    <row r="19" ht="29" customHeight="1" spans="1:20">
      <c r="A19" s="32">
        <v>15</v>
      </c>
      <c r="B19" s="18"/>
      <c r="C19" s="18"/>
      <c r="D19" s="33" t="s">
        <v>99</v>
      </c>
      <c r="E19" s="18"/>
      <c r="F19" s="33" t="s">
        <v>95</v>
      </c>
      <c r="G19" s="32" t="s">
        <v>30</v>
      </c>
      <c r="H19" s="34">
        <v>430</v>
      </c>
      <c r="I19" s="82">
        <v>0</v>
      </c>
      <c r="J19" s="83">
        <v>20</v>
      </c>
      <c r="K19" s="84">
        <f t="shared" si="0"/>
        <v>450</v>
      </c>
      <c r="L19" s="74">
        <v>195.680927</v>
      </c>
      <c r="M19" s="75">
        <v>195.137651</v>
      </c>
      <c r="N19" s="75">
        <f t="shared" si="1"/>
        <v>9.29999999999998</v>
      </c>
      <c r="O19" s="76">
        <v>204.437651</v>
      </c>
      <c r="P19" s="76" t="s">
        <v>100</v>
      </c>
      <c r="Q19" s="107" t="s">
        <v>101</v>
      </c>
      <c r="R19" s="108" t="s">
        <v>102</v>
      </c>
      <c r="S19" s="99" t="s">
        <v>103</v>
      </c>
      <c r="T19" s="109" t="s">
        <v>104</v>
      </c>
    </row>
    <row r="20" ht="30" customHeight="1" spans="1:20">
      <c r="A20" s="35"/>
      <c r="B20" s="18"/>
      <c r="C20" s="18"/>
      <c r="D20" s="36"/>
      <c r="E20" s="18"/>
      <c r="F20" s="36"/>
      <c r="G20" s="35"/>
      <c r="H20" s="37"/>
      <c r="I20" s="85"/>
      <c r="J20" s="86"/>
      <c r="K20" s="87"/>
      <c r="L20" s="74">
        <v>233.186767</v>
      </c>
      <c r="M20" s="75">
        <v>233.089762</v>
      </c>
      <c r="N20" s="75">
        <f t="shared" si="1"/>
        <v>10.7</v>
      </c>
      <c r="O20" s="76">
        <v>243.789762</v>
      </c>
      <c r="P20" s="76" t="s">
        <v>100</v>
      </c>
      <c r="Q20" s="110"/>
      <c r="R20" s="111"/>
      <c r="S20" s="99" t="s">
        <v>105</v>
      </c>
      <c r="T20" s="109" t="s">
        <v>106</v>
      </c>
    </row>
    <row r="21" ht="33" customHeight="1" spans="1:20">
      <c r="A21" s="17">
        <v>16</v>
      </c>
      <c r="B21" s="18"/>
      <c r="C21" s="18"/>
      <c r="D21" s="29" t="s">
        <v>107</v>
      </c>
      <c r="E21" s="18"/>
      <c r="F21" s="29" t="s">
        <v>108</v>
      </c>
      <c r="G21" s="17" t="s">
        <v>30</v>
      </c>
      <c r="H21" s="30">
        <v>93.5</v>
      </c>
      <c r="I21" s="81">
        <v>0</v>
      </c>
      <c r="J21" s="77">
        <v>4</v>
      </c>
      <c r="K21" s="21">
        <f>SUM(H21:J21)</f>
        <v>97.5</v>
      </c>
      <c r="L21" s="74">
        <v>92.006485</v>
      </c>
      <c r="M21" s="75">
        <v>91.939862</v>
      </c>
      <c r="N21" s="75">
        <f t="shared" si="1"/>
        <v>4.55752099999999</v>
      </c>
      <c r="O21" s="76">
        <v>96.497383</v>
      </c>
      <c r="P21" s="76" t="s">
        <v>76</v>
      </c>
      <c r="Q21" s="104" t="s">
        <v>109</v>
      </c>
      <c r="R21" s="100" t="s">
        <v>110</v>
      </c>
      <c r="S21" s="99" t="s">
        <v>111</v>
      </c>
      <c r="T21" s="100"/>
    </row>
    <row r="22" ht="33" customHeight="1" spans="1:20">
      <c r="A22" s="17">
        <v>17</v>
      </c>
      <c r="B22" s="18"/>
      <c r="C22" s="18"/>
      <c r="D22" s="29" t="s">
        <v>112</v>
      </c>
      <c r="E22" s="18"/>
      <c r="F22" s="29" t="s">
        <v>113</v>
      </c>
      <c r="G22" s="17" t="s">
        <v>30</v>
      </c>
      <c r="H22" s="30">
        <v>127</v>
      </c>
      <c r="I22" s="81">
        <v>0</v>
      </c>
      <c r="J22" s="77">
        <v>5.5</v>
      </c>
      <c r="K22" s="21">
        <f t="shared" ref="K22:K36" si="2">SUM(H22:J22)</f>
        <v>132.5</v>
      </c>
      <c r="L22" s="74">
        <v>125.51997</v>
      </c>
      <c r="M22" s="75">
        <v>125.499849</v>
      </c>
      <c r="N22" s="75">
        <f t="shared" si="1"/>
        <v>6.1983</v>
      </c>
      <c r="O22" s="62">
        <v>131.698149</v>
      </c>
      <c r="P22" s="76" t="s">
        <v>76</v>
      </c>
      <c r="Q22" s="104" t="s">
        <v>114</v>
      </c>
      <c r="R22" s="98" t="s">
        <v>115</v>
      </c>
      <c r="S22" s="99" t="s">
        <v>116</v>
      </c>
      <c r="T22" s="100"/>
    </row>
    <row r="23" ht="53" customHeight="1" spans="1:20">
      <c r="A23" s="17">
        <v>18</v>
      </c>
      <c r="B23" s="18"/>
      <c r="C23" s="18"/>
      <c r="D23" s="31" t="s">
        <v>117</v>
      </c>
      <c r="E23" s="18"/>
      <c r="F23" s="29" t="s">
        <v>118</v>
      </c>
      <c r="G23" s="17" t="s">
        <v>30</v>
      </c>
      <c r="H23" s="30">
        <v>70</v>
      </c>
      <c r="I23" s="81">
        <v>0</v>
      </c>
      <c r="J23" s="77">
        <v>0</v>
      </c>
      <c r="K23" s="21">
        <f t="shared" si="2"/>
        <v>70</v>
      </c>
      <c r="L23" s="74">
        <v>70</v>
      </c>
      <c r="M23" s="75">
        <v>70</v>
      </c>
      <c r="N23" s="75">
        <f t="shared" si="1"/>
        <v>0</v>
      </c>
      <c r="O23" s="76">
        <v>70</v>
      </c>
      <c r="P23" s="76" t="s">
        <v>119</v>
      </c>
      <c r="Q23" s="76" t="s">
        <v>120</v>
      </c>
      <c r="R23" s="105" t="s">
        <v>53</v>
      </c>
      <c r="S23" s="105" t="s">
        <v>53</v>
      </c>
      <c r="T23" s="100" t="s">
        <v>54</v>
      </c>
    </row>
    <row r="24" ht="33" customHeight="1" spans="1:20">
      <c r="A24" s="17">
        <v>19</v>
      </c>
      <c r="B24" s="18"/>
      <c r="C24" s="18"/>
      <c r="D24" s="20" t="s">
        <v>121</v>
      </c>
      <c r="E24" s="18" t="s">
        <v>122</v>
      </c>
      <c r="F24" s="20" t="s">
        <v>123</v>
      </c>
      <c r="G24" s="17" t="s">
        <v>30</v>
      </c>
      <c r="H24" s="28">
        <v>400.5</v>
      </c>
      <c r="I24" s="80">
        <v>0</v>
      </c>
      <c r="J24" s="77">
        <v>17</v>
      </c>
      <c r="K24" s="21">
        <f t="shared" si="2"/>
        <v>417.5</v>
      </c>
      <c r="L24" s="74">
        <v>395.250882</v>
      </c>
      <c r="M24" s="75">
        <v>395.250882</v>
      </c>
      <c r="N24" s="75">
        <f t="shared" si="1"/>
        <v>22.15</v>
      </c>
      <c r="O24" s="76">
        <v>417.400882</v>
      </c>
      <c r="P24" s="76" t="s">
        <v>124</v>
      </c>
      <c r="Q24" s="104" t="s">
        <v>101</v>
      </c>
      <c r="R24" s="98" t="s">
        <v>125</v>
      </c>
      <c r="S24" s="99" t="s">
        <v>126</v>
      </c>
      <c r="T24" s="100"/>
    </row>
    <row r="25" ht="33" customHeight="1" spans="1:20">
      <c r="A25" s="17">
        <v>20</v>
      </c>
      <c r="B25" s="18"/>
      <c r="C25" s="18"/>
      <c r="D25" s="38" t="s">
        <v>127</v>
      </c>
      <c r="E25" s="18"/>
      <c r="F25" s="38" t="s">
        <v>128</v>
      </c>
      <c r="G25" s="17" t="s">
        <v>30</v>
      </c>
      <c r="H25" s="28">
        <v>62</v>
      </c>
      <c r="I25" s="80">
        <v>0</v>
      </c>
      <c r="J25" s="73">
        <v>3</v>
      </c>
      <c r="K25" s="21">
        <f t="shared" si="2"/>
        <v>65</v>
      </c>
      <c r="L25" s="74">
        <v>63.803599</v>
      </c>
      <c r="M25" s="75">
        <v>63.584374</v>
      </c>
      <c r="N25" s="75">
        <v>1.415626</v>
      </c>
      <c r="O25" s="76">
        <v>65</v>
      </c>
      <c r="P25" s="76" t="s">
        <v>31</v>
      </c>
      <c r="Q25" s="97" t="s">
        <v>42</v>
      </c>
      <c r="R25" s="98" t="s">
        <v>129</v>
      </c>
      <c r="S25" s="99" t="s">
        <v>130</v>
      </c>
      <c r="T25" s="100"/>
    </row>
    <row r="26" ht="33" customHeight="1" spans="1:20">
      <c r="A26" s="17">
        <v>21</v>
      </c>
      <c r="B26" s="18"/>
      <c r="C26" s="18"/>
      <c r="D26" s="20" t="s">
        <v>131</v>
      </c>
      <c r="E26" s="18"/>
      <c r="F26" s="20" t="s">
        <v>132</v>
      </c>
      <c r="G26" s="17" t="s">
        <v>30</v>
      </c>
      <c r="H26" s="21">
        <v>136.8</v>
      </c>
      <c r="I26" s="72">
        <v>0</v>
      </c>
      <c r="J26" s="77">
        <v>0</v>
      </c>
      <c r="K26" s="21">
        <f t="shared" si="2"/>
        <v>136.8</v>
      </c>
      <c r="L26" s="74">
        <v>136.8</v>
      </c>
      <c r="M26" s="75">
        <v>136.8</v>
      </c>
      <c r="N26" s="75">
        <f t="shared" si="1"/>
        <v>0</v>
      </c>
      <c r="O26" s="76">
        <v>136.8</v>
      </c>
      <c r="P26" s="76" t="s">
        <v>133</v>
      </c>
      <c r="Q26" s="76" t="s">
        <v>134</v>
      </c>
      <c r="R26" s="105" t="s">
        <v>53</v>
      </c>
      <c r="S26" s="105" t="s">
        <v>53</v>
      </c>
      <c r="T26" s="100" t="s">
        <v>54</v>
      </c>
    </row>
    <row r="27" ht="33" customHeight="1" spans="1:20">
      <c r="A27" s="17">
        <v>22</v>
      </c>
      <c r="B27" s="18"/>
      <c r="C27" s="18"/>
      <c r="D27" s="39" t="s">
        <v>135</v>
      </c>
      <c r="E27" s="18" t="s">
        <v>136</v>
      </c>
      <c r="F27" s="39" t="s">
        <v>137</v>
      </c>
      <c r="G27" s="17" t="s">
        <v>30</v>
      </c>
      <c r="H27" s="25">
        <v>242</v>
      </c>
      <c r="I27" s="79">
        <v>0</v>
      </c>
      <c r="J27" s="77">
        <v>10</v>
      </c>
      <c r="K27" s="21">
        <f t="shared" si="2"/>
        <v>252</v>
      </c>
      <c r="L27" s="74">
        <v>240.516947</v>
      </c>
      <c r="M27" s="75">
        <v>236.401841</v>
      </c>
      <c r="N27" s="75">
        <f t="shared" si="1"/>
        <v>15.583398</v>
      </c>
      <c r="O27" s="76">
        <v>251.985239</v>
      </c>
      <c r="P27" s="76" t="s">
        <v>138</v>
      </c>
      <c r="Q27" s="112" t="s">
        <v>120</v>
      </c>
      <c r="R27" s="98" t="s">
        <v>139</v>
      </c>
      <c r="S27" s="99" t="s">
        <v>140</v>
      </c>
      <c r="T27" s="100"/>
    </row>
    <row r="28" ht="33" customHeight="1" spans="1:20">
      <c r="A28" s="17">
        <v>23</v>
      </c>
      <c r="B28" s="18"/>
      <c r="C28" s="18"/>
      <c r="D28" s="40" t="s">
        <v>141</v>
      </c>
      <c r="E28" s="18"/>
      <c r="F28" s="20" t="s">
        <v>142</v>
      </c>
      <c r="G28" s="17" t="s">
        <v>30</v>
      </c>
      <c r="H28" s="21">
        <v>227.4</v>
      </c>
      <c r="I28" s="72">
        <v>0</v>
      </c>
      <c r="J28" s="77">
        <v>10</v>
      </c>
      <c r="K28" s="21">
        <f t="shared" si="2"/>
        <v>237.4</v>
      </c>
      <c r="L28" s="74">
        <v>220.239165</v>
      </c>
      <c r="M28" s="75">
        <v>219.848169</v>
      </c>
      <c r="N28" s="75">
        <f t="shared" si="1"/>
        <v>11.203677</v>
      </c>
      <c r="O28" s="76">
        <v>231.051846</v>
      </c>
      <c r="P28" s="76" t="s">
        <v>138</v>
      </c>
      <c r="Q28" s="104" t="s">
        <v>143</v>
      </c>
      <c r="R28" s="98" t="s">
        <v>144</v>
      </c>
      <c r="S28" s="99" t="s">
        <v>145</v>
      </c>
      <c r="T28" s="100"/>
    </row>
    <row r="29" ht="41" customHeight="1" spans="1:20">
      <c r="A29" s="17">
        <v>24</v>
      </c>
      <c r="B29" s="18"/>
      <c r="C29" s="18"/>
      <c r="D29" s="20" t="s">
        <v>146</v>
      </c>
      <c r="E29" s="41" t="s">
        <v>147</v>
      </c>
      <c r="F29" s="20" t="s">
        <v>148</v>
      </c>
      <c r="G29" s="17" t="s">
        <v>30</v>
      </c>
      <c r="H29" s="21">
        <v>230</v>
      </c>
      <c r="I29" s="72">
        <v>0</v>
      </c>
      <c r="J29" s="77">
        <v>10</v>
      </c>
      <c r="K29" s="21">
        <f t="shared" si="2"/>
        <v>240</v>
      </c>
      <c r="L29" s="74">
        <v>225.178841</v>
      </c>
      <c r="M29" s="75">
        <v>224.612658</v>
      </c>
      <c r="N29" s="75">
        <f t="shared" si="1"/>
        <v>13.4</v>
      </c>
      <c r="O29" s="76">
        <v>238.012658</v>
      </c>
      <c r="P29" s="76" t="s">
        <v>76</v>
      </c>
      <c r="Q29" s="104" t="s">
        <v>149</v>
      </c>
      <c r="R29" s="98" t="s">
        <v>139</v>
      </c>
      <c r="S29" s="99" t="s">
        <v>150</v>
      </c>
      <c r="T29" s="100"/>
    </row>
    <row r="30" ht="33" customHeight="1" spans="1:20">
      <c r="A30" s="17">
        <v>25</v>
      </c>
      <c r="B30" s="18"/>
      <c r="C30" s="18"/>
      <c r="D30" s="19" t="s">
        <v>151</v>
      </c>
      <c r="E30" s="18" t="s">
        <v>152</v>
      </c>
      <c r="F30" s="19" t="s">
        <v>153</v>
      </c>
      <c r="G30" s="17" t="s">
        <v>30</v>
      </c>
      <c r="H30" s="42">
        <v>137.75</v>
      </c>
      <c r="I30" s="88">
        <v>0</v>
      </c>
      <c r="J30" s="77">
        <v>6</v>
      </c>
      <c r="K30" s="21">
        <f t="shared" si="2"/>
        <v>143.75</v>
      </c>
      <c r="L30" s="74">
        <v>135.388128</v>
      </c>
      <c r="M30" s="75">
        <v>135.229928</v>
      </c>
      <c r="N30" s="75">
        <f t="shared" si="1"/>
        <v>6.94999999999999</v>
      </c>
      <c r="O30" s="76">
        <v>142.179928</v>
      </c>
      <c r="P30" s="76" t="s">
        <v>138</v>
      </c>
      <c r="Q30" s="104" t="s">
        <v>154</v>
      </c>
      <c r="R30" s="98" t="s">
        <v>97</v>
      </c>
      <c r="S30" s="99" t="s">
        <v>155</v>
      </c>
      <c r="T30" s="100"/>
    </row>
    <row r="31" ht="33" customHeight="1" spans="1:20">
      <c r="A31" s="17">
        <v>26</v>
      </c>
      <c r="B31" s="18"/>
      <c r="C31" s="18"/>
      <c r="D31" s="19" t="s">
        <v>156</v>
      </c>
      <c r="E31" s="18"/>
      <c r="F31" s="43" t="s">
        <v>157</v>
      </c>
      <c r="G31" s="17" t="s">
        <v>30</v>
      </c>
      <c r="H31" s="42">
        <v>104.7</v>
      </c>
      <c r="I31" s="88">
        <v>0</v>
      </c>
      <c r="J31" s="77">
        <v>4.5</v>
      </c>
      <c r="K31" s="21">
        <f t="shared" si="2"/>
        <v>109.2</v>
      </c>
      <c r="L31" s="74">
        <v>102.879304</v>
      </c>
      <c r="M31" s="75">
        <v>102.789261</v>
      </c>
      <c r="N31" s="75">
        <f t="shared" si="1"/>
        <v>5.45</v>
      </c>
      <c r="O31" s="76">
        <v>108.239261</v>
      </c>
      <c r="P31" s="76" t="s">
        <v>138</v>
      </c>
      <c r="Q31" s="104" t="s">
        <v>158</v>
      </c>
      <c r="R31" s="98" t="s">
        <v>159</v>
      </c>
      <c r="S31" s="99" t="s">
        <v>160</v>
      </c>
      <c r="T31" s="100"/>
    </row>
    <row r="32" ht="33" customHeight="1" spans="1:20">
      <c r="A32" s="17">
        <v>27</v>
      </c>
      <c r="B32" s="18"/>
      <c r="C32" s="18"/>
      <c r="D32" s="20" t="s">
        <v>161</v>
      </c>
      <c r="E32" s="18" t="s">
        <v>162</v>
      </c>
      <c r="F32" s="20" t="s">
        <v>163</v>
      </c>
      <c r="G32" s="17" t="s">
        <v>30</v>
      </c>
      <c r="H32" s="25">
        <v>192</v>
      </c>
      <c r="I32" s="79">
        <v>0</v>
      </c>
      <c r="J32" s="77">
        <v>8</v>
      </c>
      <c r="K32" s="21">
        <f t="shared" si="2"/>
        <v>200</v>
      </c>
      <c r="L32" s="74">
        <v>195.629849</v>
      </c>
      <c r="M32" s="75">
        <v>194.567551</v>
      </c>
      <c r="N32" s="75">
        <f t="shared" si="1"/>
        <v>5.35999999999999</v>
      </c>
      <c r="O32" s="76">
        <v>199.927551</v>
      </c>
      <c r="P32" s="76" t="s">
        <v>31</v>
      </c>
      <c r="Q32" s="104" t="s">
        <v>154</v>
      </c>
      <c r="R32" s="98" t="s">
        <v>164</v>
      </c>
      <c r="S32" s="99" t="s">
        <v>165</v>
      </c>
      <c r="T32" s="100"/>
    </row>
    <row r="33" ht="33" customHeight="1" spans="1:20">
      <c r="A33" s="17">
        <v>28</v>
      </c>
      <c r="B33" s="18"/>
      <c r="C33" s="18"/>
      <c r="D33" s="20" t="s">
        <v>166</v>
      </c>
      <c r="E33" s="18"/>
      <c r="F33" s="20" t="s">
        <v>167</v>
      </c>
      <c r="G33" s="17" t="s">
        <v>30</v>
      </c>
      <c r="H33" s="25">
        <v>104.94</v>
      </c>
      <c r="I33" s="79">
        <v>0</v>
      </c>
      <c r="J33" s="77">
        <v>4.5</v>
      </c>
      <c r="K33" s="21">
        <f t="shared" si="2"/>
        <v>109.44</v>
      </c>
      <c r="L33" s="74">
        <v>106.559179</v>
      </c>
      <c r="M33" s="75">
        <v>106.009462</v>
      </c>
      <c r="N33" s="75">
        <f t="shared" si="1"/>
        <v>3.18000000000001</v>
      </c>
      <c r="O33" s="76">
        <v>109.189462</v>
      </c>
      <c r="P33" s="76" t="s">
        <v>31</v>
      </c>
      <c r="Q33" s="104" t="s">
        <v>168</v>
      </c>
      <c r="R33" s="98" t="s">
        <v>164</v>
      </c>
      <c r="S33" s="99" t="s">
        <v>169</v>
      </c>
      <c r="T33" s="100"/>
    </row>
    <row r="34" ht="33" customHeight="1" spans="1:20">
      <c r="A34" s="17">
        <v>29</v>
      </c>
      <c r="B34" s="18"/>
      <c r="C34" s="18"/>
      <c r="D34" s="20" t="s">
        <v>170</v>
      </c>
      <c r="E34" s="18"/>
      <c r="F34" s="20" t="s">
        <v>171</v>
      </c>
      <c r="G34" s="17" t="s">
        <v>30</v>
      </c>
      <c r="H34" s="25">
        <v>67</v>
      </c>
      <c r="I34" s="79">
        <v>0</v>
      </c>
      <c r="J34" s="77">
        <v>3</v>
      </c>
      <c r="K34" s="21">
        <f t="shared" si="2"/>
        <v>70</v>
      </c>
      <c r="L34" s="74">
        <v>66.829619</v>
      </c>
      <c r="M34" s="75">
        <v>66.829619</v>
      </c>
      <c r="N34" s="75">
        <f t="shared" si="1"/>
        <v>1.35000000000001</v>
      </c>
      <c r="O34" s="76">
        <v>68.179619</v>
      </c>
      <c r="P34" s="76" t="s">
        <v>31</v>
      </c>
      <c r="Q34" s="76" t="s">
        <v>172</v>
      </c>
      <c r="R34" s="105" t="s">
        <v>53</v>
      </c>
      <c r="S34" s="105" t="s">
        <v>53</v>
      </c>
      <c r="T34" s="113" t="s">
        <v>173</v>
      </c>
    </row>
    <row r="35" ht="33" customHeight="1" spans="1:20">
      <c r="A35" s="17">
        <v>30</v>
      </c>
      <c r="B35" s="18"/>
      <c r="C35" s="18"/>
      <c r="D35" s="44" t="s">
        <v>174</v>
      </c>
      <c r="E35" s="18" t="s">
        <v>175</v>
      </c>
      <c r="F35" s="44" t="s">
        <v>176</v>
      </c>
      <c r="G35" s="17" t="s">
        <v>30</v>
      </c>
      <c r="H35" s="25">
        <v>366.01</v>
      </c>
      <c r="I35" s="79">
        <v>0</v>
      </c>
      <c r="J35" s="89">
        <v>15.025</v>
      </c>
      <c r="K35" s="21">
        <f t="shared" si="2"/>
        <v>381.035</v>
      </c>
      <c r="L35" s="75">
        <v>351.94544</v>
      </c>
      <c r="M35" s="75">
        <v>351.68326</v>
      </c>
      <c r="N35" s="75">
        <f t="shared" si="1"/>
        <v>20.9</v>
      </c>
      <c r="O35" s="76">
        <v>372.58326</v>
      </c>
      <c r="P35" s="76" t="s">
        <v>76</v>
      </c>
      <c r="Q35" s="114" t="s">
        <v>47</v>
      </c>
      <c r="R35" s="108" t="s">
        <v>177</v>
      </c>
      <c r="S35" s="99" t="s">
        <v>178</v>
      </c>
      <c r="T35" s="115"/>
    </row>
    <row r="36" ht="42" customHeight="1" spans="1:20">
      <c r="A36" s="17">
        <v>31</v>
      </c>
      <c r="B36" s="18"/>
      <c r="C36" s="18"/>
      <c r="D36" s="20" t="s">
        <v>179</v>
      </c>
      <c r="E36" s="18" t="s">
        <v>180</v>
      </c>
      <c r="F36" s="20" t="s">
        <v>181</v>
      </c>
      <c r="G36" s="17" t="s">
        <v>30</v>
      </c>
      <c r="H36" s="25">
        <v>132</v>
      </c>
      <c r="I36" s="79">
        <v>0</v>
      </c>
      <c r="J36" s="77">
        <v>0</v>
      </c>
      <c r="K36" s="21">
        <f t="shared" si="2"/>
        <v>132</v>
      </c>
      <c r="L36" s="74">
        <v>132</v>
      </c>
      <c r="M36" s="75">
        <v>132</v>
      </c>
      <c r="N36" s="75">
        <f t="shared" si="1"/>
        <v>0</v>
      </c>
      <c r="O36" s="76">
        <v>132</v>
      </c>
      <c r="P36" s="76" t="s">
        <v>182</v>
      </c>
      <c r="Q36" s="76" t="s">
        <v>183</v>
      </c>
      <c r="R36" s="105" t="s">
        <v>53</v>
      </c>
      <c r="S36" s="105" t="s">
        <v>53</v>
      </c>
      <c r="T36" s="100"/>
    </row>
    <row r="37" s="1" customFormat="1" ht="30" customHeight="1" spans="1:20">
      <c r="A37" s="45" t="s">
        <v>184</v>
      </c>
      <c r="B37" s="45"/>
      <c r="C37" s="45"/>
      <c r="D37" s="45"/>
      <c r="E37" s="46"/>
      <c r="F37" s="45"/>
      <c r="G37" s="45"/>
      <c r="H37" s="47">
        <f>SUM(H5:H36)</f>
        <v>4952.5</v>
      </c>
      <c r="I37" s="47">
        <v>0</v>
      </c>
      <c r="J37" s="47">
        <f t="shared" ref="J37:O37" si="3">SUM(J5:J36)</f>
        <v>194.325</v>
      </c>
      <c r="K37" s="90">
        <f t="shared" si="3"/>
        <v>5146.825</v>
      </c>
      <c r="L37" s="47">
        <f t="shared" si="3"/>
        <v>4895.596984</v>
      </c>
      <c r="M37" s="47">
        <f t="shared" si="3"/>
        <v>4885.894158</v>
      </c>
      <c r="N37" s="47">
        <f t="shared" si="3"/>
        <v>215.747884</v>
      </c>
      <c r="O37" s="47">
        <f t="shared" si="3"/>
        <v>5101.137509</v>
      </c>
      <c r="P37" s="47"/>
      <c r="Q37" s="45"/>
      <c r="R37" s="116"/>
      <c r="S37" s="117"/>
      <c r="T37" s="118"/>
    </row>
    <row r="38" s="2" customFormat="1" ht="35" customHeight="1" spans="1:20">
      <c r="A38" s="29">
        <v>32</v>
      </c>
      <c r="B38" s="29" t="s">
        <v>185</v>
      </c>
      <c r="C38" s="29"/>
      <c r="D38" s="29" t="s">
        <v>186</v>
      </c>
      <c r="E38" s="29" t="s">
        <v>28</v>
      </c>
      <c r="F38" s="29" t="s">
        <v>187</v>
      </c>
      <c r="G38" s="48" t="s">
        <v>30</v>
      </c>
      <c r="H38" s="49">
        <v>0</v>
      </c>
      <c r="I38" s="49">
        <v>54.8</v>
      </c>
      <c r="J38" s="49">
        <v>0</v>
      </c>
      <c r="K38" s="21">
        <f>SUM(H38:J38)</f>
        <v>54.8</v>
      </c>
      <c r="L38" s="75">
        <v>32.8</v>
      </c>
      <c r="M38" s="75">
        <v>32.8</v>
      </c>
      <c r="N38" s="75">
        <f t="shared" ref="N37:N66" si="4">O38-M38</f>
        <v>0</v>
      </c>
      <c r="O38" s="62">
        <v>32.8</v>
      </c>
      <c r="P38" s="62" t="s">
        <v>188</v>
      </c>
      <c r="Q38" s="62" t="s">
        <v>189</v>
      </c>
      <c r="R38" s="119" t="s">
        <v>53</v>
      </c>
      <c r="S38" s="119" t="s">
        <v>53</v>
      </c>
      <c r="T38" s="106" t="s">
        <v>173</v>
      </c>
    </row>
    <row r="39" s="2" customFormat="1" ht="35" customHeight="1" spans="1:20">
      <c r="A39" s="33">
        <v>33</v>
      </c>
      <c r="B39" s="29"/>
      <c r="C39" s="29"/>
      <c r="D39" s="33" t="s">
        <v>190</v>
      </c>
      <c r="E39" s="29"/>
      <c r="F39" s="33" t="s">
        <v>187</v>
      </c>
      <c r="G39" s="50" t="s">
        <v>30</v>
      </c>
      <c r="H39" s="51">
        <v>0</v>
      </c>
      <c r="I39" s="51">
        <v>511.2</v>
      </c>
      <c r="J39" s="51">
        <v>0</v>
      </c>
      <c r="K39" s="84">
        <f>SUM(H39:J39)</f>
        <v>511.2</v>
      </c>
      <c r="L39" s="75">
        <v>207.01342</v>
      </c>
      <c r="M39" s="75">
        <v>206.802475</v>
      </c>
      <c r="N39" s="75">
        <v>12.854</v>
      </c>
      <c r="O39" s="62">
        <v>218</v>
      </c>
      <c r="P39" s="63" t="s">
        <v>188</v>
      </c>
      <c r="Q39" s="97" t="s">
        <v>189</v>
      </c>
      <c r="R39" s="101" t="s">
        <v>191</v>
      </c>
      <c r="S39" s="117" t="s">
        <v>192</v>
      </c>
      <c r="T39" s="120" t="s">
        <v>104</v>
      </c>
    </row>
    <row r="40" s="2" customFormat="1" ht="35" customHeight="1" spans="1:20">
      <c r="A40" s="36"/>
      <c r="B40" s="29"/>
      <c r="C40" s="29"/>
      <c r="D40" s="36"/>
      <c r="E40" s="29"/>
      <c r="F40" s="36"/>
      <c r="G40" s="52"/>
      <c r="H40" s="53"/>
      <c r="I40" s="53"/>
      <c r="J40" s="53"/>
      <c r="K40" s="87"/>
      <c r="L40" s="75">
        <v>262</v>
      </c>
      <c r="M40" s="75">
        <v>261.921314</v>
      </c>
      <c r="N40" s="75">
        <v>30.8625</v>
      </c>
      <c r="O40" s="62">
        <v>292.783814</v>
      </c>
      <c r="P40" s="91"/>
      <c r="Q40" s="97" t="s">
        <v>189</v>
      </c>
      <c r="R40" s="101" t="s">
        <v>177</v>
      </c>
      <c r="S40" s="117" t="s">
        <v>193</v>
      </c>
      <c r="T40" s="120" t="s">
        <v>106</v>
      </c>
    </row>
    <row r="41" s="2" customFormat="1" ht="35" customHeight="1" spans="1:20">
      <c r="A41" s="29">
        <v>34</v>
      </c>
      <c r="B41" s="29"/>
      <c r="C41" s="29"/>
      <c r="D41" s="29" t="s">
        <v>194</v>
      </c>
      <c r="E41" s="29"/>
      <c r="F41" s="29" t="s">
        <v>187</v>
      </c>
      <c r="G41" s="48" t="s">
        <v>30</v>
      </c>
      <c r="H41" s="49">
        <v>0</v>
      </c>
      <c r="I41" s="49">
        <v>541</v>
      </c>
      <c r="J41" s="49">
        <v>0</v>
      </c>
      <c r="K41" s="21">
        <f>SUM(H41:J41)</f>
        <v>541</v>
      </c>
      <c r="L41" s="75">
        <v>507.411853</v>
      </c>
      <c r="M41" s="75">
        <v>507.322147</v>
      </c>
      <c r="N41" s="75">
        <f t="shared" si="4"/>
        <v>30.923</v>
      </c>
      <c r="O41" s="62">
        <v>538.245147</v>
      </c>
      <c r="P41" s="62" t="s">
        <v>188</v>
      </c>
      <c r="Q41" s="121" t="s">
        <v>195</v>
      </c>
      <c r="R41" s="122" t="s">
        <v>196</v>
      </c>
      <c r="S41" s="117" t="s">
        <v>197</v>
      </c>
      <c r="T41" s="115"/>
    </row>
    <row r="42" s="2" customFormat="1" ht="35" customHeight="1" spans="1:20">
      <c r="A42" s="33">
        <v>35</v>
      </c>
      <c r="B42" s="29"/>
      <c r="C42" s="29"/>
      <c r="D42" s="33" t="s">
        <v>198</v>
      </c>
      <c r="E42" s="33" t="s">
        <v>74</v>
      </c>
      <c r="F42" s="33" t="s">
        <v>85</v>
      </c>
      <c r="G42" s="50" t="s">
        <v>30</v>
      </c>
      <c r="H42" s="51">
        <v>0</v>
      </c>
      <c r="I42" s="51">
        <v>462</v>
      </c>
      <c r="J42" s="51">
        <v>0</v>
      </c>
      <c r="K42" s="84">
        <f>SUM(H42:J42)</f>
        <v>462</v>
      </c>
      <c r="L42" s="75">
        <v>290.551509</v>
      </c>
      <c r="M42" s="75">
        <v>290.499222</v>
      </c>
      <c r="N42" s="75">
        <f t="shared" si="4"/>
        <v>19.184</v>
      </c>
      <c r="O42" s="62">
        <v>309.683222</v>
      </c>
      <c r="P42" s="63" t="s">
        <v>100</v>
      </c>
      <c r="Q42" s="97" t="s">
        <v>199</v>
      </c>
      <c r="R42" s="101" t="s">
        <v>200</v>
      </c>
      <c r="S42" s="117" t="s">
        <v>201</v>
      </c>
      <c r="T42" s="120" t="s">
        <v>104</v>
      </c>
    </row>
    <row r="43" s="2" customFormat="1" ht="35" customHeight="1" spans="1:20">
      <c r="A43" s="36"/>
      <c r="B43" s="29"/>
      <c r="C43" s="29"/>
      <c r="D43" s="36"/>
      <c r="E43" s="54"/>
      <c r="F43" s="36"/>
      <c r="G43" s="52"/>
      <c r="H43" s="53"/>
      <c r="I43" s="53"/>
      <c r="J43" s="53"/>
      <c r="K43" s="87"/>
      <c r="L43" s="75">
        <v>140.084963</v>
      </c>
      <c r="M43" s="75">
        <v>140.047548</v>
      </c>
      <c r="N43" s="75">
        <f t="shared" si="4"/>
        <v>9.69800000000001</v>
      </c>
      <c r="O43" s="62">
        <v>149.745548</v>
      </c>
      <c r="P43" s="91"/>
      <c r="Q43" s="97" t="s">
        <v>202</v>
      </c>
      <c r="R43" s="101" t="s">
        <v>200</v>
      </c>
      <c r="S43" s="117" t="s">
        <v>203</v>
      </c>
      <c r="T43" s="120" t="s">
        <v>106</v>
      </c>
    </row>
    <row r="44" s="2" customFormat="1" ht="35" customHeight="1" spans="1:20">
      <c r="A44" s="54">
        <v>36</v>
      </c>
      <c r="B44" s="29"/>
      <c r="C44" s="29"/>
      <c r="D44" s="54" t="s">
        <v>204</v>
      </c>
      <c r="E44" s="54"/>
      <c r="F44" s="54" t="s">
        <v>85</v>
      </c>
      <c r="G44" s="55" t="s">
        <v>30</v>
      </c>
      <c r="H44" s="56">
        <v>0</v>
      </c>
      <c r="I44" s="56">
        <v>480</v>
      </c>
      <c r="J44" s="56">
        <v>0</v>
      </c>
      <c r="K44" s="84">
        <f>SUM(H44:J44)</f>
        <v>480</v>
      </c>
      <c r="L44" s="75">
        <v>353.50836</v>
      </c>
      <c r="M44" s="75">
        <v>353.280663</v>
      </c>
      <c r="N44" s="75">
        <f t="shared" si="4"/>
        <v>21.4425</v>
      </c>
      <c r="O44" s="62">
        <v>374.723163</v>
      </c>
      <c r="P44" s="63" t="s">
        <v>100</v>
      </c>
      <c r="Q44" s="97" t="s">
        <v>202</v>
      </c>
      <c r="R44" s="101" t="s">
        <v>205</v>
      </c>
      <c r="S44" s="117" t="s">
        <v>206</v>
      </c>
      <c r="T44" s="120" t="s">
        <v>104</v>
      </c>
    </row>
    <row r="45" s="2" customFormat="1" ht="35" customHeight="1" spans="1:20">
      <c r="A45" s="36"/>
      <c r="B45" s="29"/>
      <c r="C45" s="29"/>
      <c r="D45" s="36"/>
      <c r="E45" s="54"/>
      <c r="F45" s="36"/>
      <c r="G45" s="52"/>
      <c r="H45" s="53"/>
      <c r="I45" s="53"/>
      <c r="J45" s="53"/>
      <c r="K45" s="87"/>
      <c r="L45" s="75">
        <v>95.890522</v>
      </c>
      <c r="M45" s="75">
        <v>95.503125</v>
      </c>
      <c r="N45" s="75">
        <f t="shared" si="4"/>
        <v>4.06750000000001</v>
      </c>
      <c r="O45" s="62">
        <v>99.570625</v>
      </c>
      <c r="P45" s="91"/>
      <c r="Q45" s="97" t="s">
        <v>202</v>
      </c>
      <c r="R45" s="101" t="s">
        <v>207</v>
      </c>
      <c r="S45" s="117" t="s">
        <v>208</v>
      </c>
      <c r="T45" s="120" t="s">
        <v>106</v>
      </c>
    </row>
    <row r="46" s="2" customFormat="1" ht="35" customHeight="1" spans="1:20">
      <c r="A46" s="54">
        <v>37</v>
      </c>
      <c r="B46" s="29"/>
      <c r="C46" s="29"/>
      <c r="D46" s="54" t="s">
        <v>209</v>
      </c>
      <c r="E46" s="54"/>
      <c r="F46" s="54" t="s">
        <v>85</v>
      </c>
      <c r="G46" s="55" t="s">
        <v>30</v>
      </c>
      <c r="H46" s="56">
        <v>0</v>
      </c>
      <c r="I46" s="56">
        <v>165</v>
      </c>
      <c r="J46" s="56">
        <v>0</v>
      </c>
      <c r="K46" s="84">
        <f>SUM(H46:J46)</f>
        <v>165</v>
      </c>
      <c r="L46" s="75">
        <v>83.757842</v>
      </c>
      <c r="M46" s="75">
        <v>83.752423</v>
      </c>
      <c r="N46" s="75">
        <f t="shared" si="4"/>
        <v>5.66000000000001</v>
      </c>
      <c r="O46" s="62">
        <v>89.412423</v>
      </c>
      <c r="P46" s="63" t="s">
        <v>100</v>
      </c>
      <c r="Q46" s="97" t="s">
        <v>210</v>
      </c>
      <c r="R46" s="101" t="s">
        <v>211</v>
      </c>
      <c r="S46" s="117" t="s">
        <v>212</v>
      </c>
      <c r="T46" s="120" t="s">
        <v>104</v>
      </c>
    </row>
    <row r="47" s="2" customFormat="1" ht="35" customHeight="1" spans="1:20">
      <c r="A47" s="36"/>
      <c r="B47" s="29"/>
      <c r="C47" s="29"/>
      <c r="D47" s="36"/>
      <c r="E47" s="36"/>
      <c r="F47" s="36"/>
      <c r="G47" s="52"/>
      <c r="H47" s="53"/>
      <c r="I47" s="53"/>
      <c r="J47" s="53"/>
      <c r="K47" s="87"/>
      <c r="L47" s="75">
        <v>70.01376</v>
      </c>
      <c r="M47" s="75">
        <v>70.007806</v>
      </c>
      <c r="N47" s="75">
        <f t="shared" si="4"/>
        <v>4.035</v>
      </c>
      <c r="O47" s="62">
        <v>74.042806</v>
      </c>
      <c r="P47" s="91"/>
      <c r="Q47" s="97" t="s">
        <v>213</v>
      </c>
      <c r="R47" s="123" t="s">
        <v>214</v>
      </c>
      <c r="S47" s="117" t="s">
        <v>215</v>
      </c>
      <c r="T47" s="120" t="s">
        <v>106</v>
      </c>
    </row>
    <row r="48" s="2" customFormat="1" ht="35" customHeight="1" spans="1:20">
      <c r="A48" s="29">
        <v>38</v>
      </c>
      <c r="B48" s="29"/>
      <c r="C48" s="29"/>
      <c r="D48" s="29" t="s">
        <v>216</v>
      </c>
      <c r="E48" s="29" t="s">
        <v>217</v>
      </c>
      <c r="F48" s="29" t="s">
        <v>218</v>
      </c>
      <c r="G48" s="48" t="s">
        <v>30</v>
      </c>
      <c r="H48" s="49">
        <v>0</v>
      </c>
      <c r="I48" s="49">
        <v>144</v>
      </c>
      <c r="J48" s="49">
        <v>0</v>
      </c>
      <c r="K48" s="21">
        <f t="shared" ref="K48:K59" si="5">SUM(H48:J48)</f>
        <v>144</v>
      </c>
      <c r="L48" s="75">
        <v>133.61725</v>
      </c>
      <c r="M48" s="75">
        <v>133.43331</v>
      </c>
      <c r="N48" s="75">
        <f t="shared" si="4"/>
        <v>9.62</v>
      </c>
      <c r="O48" s="62">
        <v>143.05331</v>
      </c>
      <c r="P48" s="62" t="s">
        <v>219</v>
      </c>
      <c r="Q48" s="121" t="s">
        <v>220</v>
      </c>
      <c r="R48" s="122" t="s">
        <v>42</v>
      </c>
      <c r="S48" s="117" t="s">
        <v>221</v>
      </c>
      <c r="T48" s="115"/>
    </row>
    <row r="49" s="2" customFormat="1" ht="35" customHeight="1" spans="1:20">
      <c r="A49" s="29">
        <v>39</v>
      </c>
      <c r="B49" s="29"/>
      <c r="C49" s="29"/>
      <c r="D49" s="29" t="s">
        <v>222</v>
      </c>
      <c r="E49" s="29"/>
      <c r="F49" s="29" t="s">
        <v>218</v>
      </c>
      <c r="G49" s="48" t="s">
        <v>30</v>
      </c>
      <c r="H49" s="49">
        <v>0</v>
      </c>
      <c r="I49" s="49">
        <v>91</v>
      </c>
      <c r="J49" s="49">
        <v>0</v>
      </c>
      <c r="K49" s="21">
        <f t="shared" si="5"/>
        <v>91</v>
      </c>
      <c r="L49" s="75">
        <v>90.156</v>
      </c>
      <c r="M49" s="75">
        <v>90.156</v>
      </c>
      <c r="N49" s="75">
        <f t="shared" si="4"/>
        <v>0</v>
      </c>
      <c r="O49" s="62">
        <v>90.156</v>
      </c>
      <c r="P49" s="62" t="s">
        <v>219</v>
      </c>
      <c r="Q49" s="121" t="s">
        <v>220</v>
      </c>
      <c r="R49" s="119" t="s">
        <v>53</v>
      </c>
      <c r="S49" s="119" t="s">
        <v>53</v>
      </c>
      <c r="T49" s="115" t="s">
        <v>54</v>
      </c>
    </row>
    <row r="50" s="2" customFormat="1" ht="35" customHeight="1" spans="1:20">
      <c r="A50" s="29">
        <v>40</v>
      </c>
      <c r="B50" s="29"/>
      <c r="C50" s="29"/>
      <c r="D50" s="29" t="s">
        <v>223</v>
      </c>
      <c r="E50" s="29"/>
      <c r="F50" s="29" t="s">
        <v>218</v>
      </c>
      <c r="G50" s="48" t="s">
        <v>30</v>
      </c>
      <c r="H50" s="49">
        <v>0</v>
      </c>
      <c r="I50" s="49">
        <v>120</v>
      </c>
      <c r="J50" s="49">
        <v>0</v>
      </c>
      <c r="K50" s="21">
        <f t="shared" si="5"/>
        <v>120</v>
      </c>
      <c r="L50" s="75">
        <v>119.9</v>
      </c>
      <c r="M50" s="75">
        <v>119.9</v>
      </c>
      <c r="N50" s="75">
        <f t="shared" si="4"/>
        <v>0</v>
      </c>
      <c r="O50" s="62">
        <v>119.9</v>
      </c>
      <c r="P50" s="62" t="s">
        <v>224</v>
      </c>
      <c r="Q50" s="62" t="s">
        <v>225</v>
      </c>
      <c r="R50" s="119" t="s">
        <v>53</v>
      </c>
      <c r="S50" s="119" t="s">
        <v>53</v>
      </c>
      <c r="T50" s="115" t="s">
        <v>54</v>
      </c>
    </row>
    <row r="51" s="2" customFormat="1" ht="39" customHeight="1" spans="1:20">
      <c r="A51" s="29">
        <v>41</v>
      </c>
      <c r="B51" s="29"/>
      <c r="C51" s="29"/>
      <c r="D51" s="29" t="s">
        <v>226</v>
      </c>
      <c r="E51" s="29"/>
      <c r="F51" s="29" t="s">
        <v>218</v>
      </c>
      <c r="G51" s="48" t="s">
        <v>30</v>
      </c>
      <c r="H51" s="49">
        <v>0</v>
      </c>
      <c r="I51" s="49">
        <v>35</v>
      </c>
      <c r="J51" s="49">
        <v>0</v>
      </c>
      <c r="K51" s="21">
        <f t="shared" si="5"/>
        <v>35</v>
      </c>
      <c r="L51" s="75">
        <v>30.910199</v>
      </c>
      <c r="M51" s="75">
        <v>30.733164</v>
      </c>
      <c r="N51" s="75">
        <f t="shared" si="4"/>
        <v>3.6</v>
      </c>
      <c r="O51" s="62">
        <v>34.333164</v>
      </c>
      <c r="P51" s="62" t="s">
        <v>227</v>
      </c>
      <c r="Q51" s="97" t="s">
        <v>228</v>
      </c>
      <c r="R51" s="101" t="s">
        <v>229</v>
      </c>
      <c r="S51" s="117" t="s">
        <v>230</v>
      </c>
      <c r="T51" s="115"/>
    </row>
    <row r="52" s="2" customFormat="1" ht="39" customHeight="1" spans="1:20">
      <c r="A52" s="29">
        <v>42</v>
      </c>
      <c r="B52" s="29"/>
      <c r="C52" s="29"/>
      <c r="D52" s="29" t="s">
        <v>231</v>
      </c>
      <c r="E52" s="29"/>
      <c r="F52" s="29" t="s">
        <v>218</v>
      </c>
      <c r="G52" s="48" t="s">
        <v>30</v>
      </c>
      <c r="H52" s="49">
        <v>0</v>
      </c>
      <c r="I52" s="49">
        <v>195.5</v>
      </c>
      <c r="J52" s="49">
        <v>0</v>
      </c>
      <c r="K52" s="21">
        <f t="shared" si="5"/>
        <v>195.5</v>
      </c>
      <c r="L52" s="75">
        <v>181.570761</v>
      </c>
      <c r="M52" s="75">
        <v>181.338635</v>
      </c>
      <c r="N52" s="75">
        <f t="shared" si="4"/>
        <v>12.7975</v>
      </c>
      <c r="O52" s="62">
        <v>194.136135</v>
      </c>
      <c r="P52" s="62" t="s">
        <v>227</v>
      </c>
      <c r="Q52" s="97" t="s">
        <v>232</v>
      </c>
      <c r="R52" s="101" t="s">
        <v>233</v>
      </c>
      <c r="S52" s="117" t="s">
        <v>234</v>
      </c>
      <c r="T52" s="115"/>
    </row>
    <row r="53" s="2" customFormat="1" ht="35" customHeight="1" spans="1:20">
      <c r="A53" s="29">
        <v>43</v>
      </c>
      <c r="B53" s="29"/>
      <c r="C53" s="29"/>
      <c r="D53" s="29" t="s">
        <v>235</v>
      </c>
      <c r="E53" s="29"/>
      <c r="F53" s="29" t="s">
        <v>218</v>
      </c>
      <c r="G53" s="48" t="s">
        <v>30</v>
      </c>
      <c r="H53" s="49">
        <v>0</v>
      </c>
      <c r="I53" s="49">
        <v>414.5</v>
      </c>
      <c r="J53" s="49">
        <v>0</v>
      </c>
      <c r="K53" s="21">
        <f t="shared" si="5"/>
        <v>414.5</v>
      </c>
      <c r="L53" s="75">
        <v>386.768964</v>
      </c>
      <c r="M53" s="75">
        <v>386.760308</v>
      </c>
      <c r="N53" s="75">
        <f t="shared" si="4"/>
        <v>25.57</v>
      </c>
      <c r="O53" s="62">
        <v>412.330308</v>
      </c>
      <c r="P53" s="62" t="s">
        <v>227</v>
      </c>
      <c r="Q53" s="97" t="s">
        <v>233</v>
      </c>
      <c r="R53" s="101" t="s">
        <v>236</v>
      </c>
      <c r="S53" s="117" t="s">
        <v>237</v>
      </c>
      <c r="T53" s="115"/>
    </row>
    <row r="54" s="2" customFormat="1" ht="35" customHeight="1" spans="1:20">
      <c r="A54" s="29">
        <v>44</v>
      </c>
      <c r="B54" s="29"/>
      <c r="C54" s="29"/>
      <c r="D54" s="29" t="s">
        <v>238</v>
      </c>
      <c r="E54" s="29" t="s">
        <v>152</v>
      </c>
      <c r="F54" s="29" t="s">
        <v>239</v>
      </c>
      <c r="G54" s="48" t="s">
        <v>30</v>
      </c>
      <c r="H54" s="49">
        <v>0</v>
      </c>
      <c r="I54" s="49">
        <v>49.65</v>
      </c>
      <c r="J54" s="49">
        <v>0</v>
      </c>
      <c r="K54" s="21">
        <f t="shared" si="5"/>
        <v>49.65</v>
      </c>
      <c r="L54" s="75">
        <v>46.51</v>
      </c>
      <c r="M54" s="75">
        <v>46.51</v>
      </c>
      <c r="N54" s="75">
        <f t="shared" si="4"/>
        <v>0</v>
      </c>
      <c r="O54" s="62">
        <v>46.51</v>
      </c>
      <c r="P54" s="62" t="s">
        <v>100</v>
      </c>
      <c r="Q54" s="62" t="s">
        <v>240</v>
      </c>
      <c r="R54" s="119" t="s">
        <v>53</v>
      </c>
      <c r="S54" s="119" t="s">
        <v>53</v>
      </c>
      <c r="T54" s="115" t="s">
        <v>54</v>
      </c>
    </row>
    <row r="55" s="2" customFormat="1" ht="35" customHeight="1" spans="1:20">
      <c r="A55" s="29">
        <v>45</v>
      </c>
      <c r="B55" s="29"/>
      <c r="C55" s="29"/>
      <c r="D55" s="29" t="s">
        <v>241</v>
      </c>
      <c r="E55" s="29"/>
      <c r="F55" s="29" t="s">
        <v>239</v>
      </c>
      <c r="G55" s="48" t="s">
        <v>30</v>
      </c>
      <c r="H55" s="49">
        <v>0</v>
      </c>
      <c r="I55" s="49">
        <v>125.3</v>
      </c>
      <c r="J55" s="49">
        <v>0</v>
      </c>
      <c r="K55" s="21">
        <f t="shared" si="5"/>
        <v>125.3</v>
      </c>
      <c r="L55" s="75">
        <v>116.9015</v>
      </c>
      <c r="M55" s="75">
        <v>116.257889</v>
      </c>
      <c r="N55" s="75">
        <f t="shared" si="4"/>
        <v>8.06999999999999</v>
      </c>
      <c r="O55" s="62">
        <v>124.327889</v>
      </c>
      <c r="P55" s="62" t="s">
        <v>100</v>
      </c>
      <c r="Q55" s="97" t="s">
        <v>240</v>
      </c>
      <c r="R55" s="101" t="s">
        <v>242</v>
      </c>
      <c r="S55" s="117" t="s">
        <v>243</v>
      </c>
      <c r="T55" s="115"/>
    </row>
    <row r="56" s="2" customFormat="1" ht="35" customHeight="1" spans="1:20">
      <c r="A56" s="29">
        <v>46</v>
      </c>
      <c r="B56" s="29"/>
      <c r="C56" s="29"/>
      <c r="D56" s="29" t="s">
        <v>244</v>
      </c>
      <c r="E56" s="29"/>
      <c r="F56" s="29" t="s">
        <v>239</v>
      </c>
      <c r="G56" s="48" t="s">
        <v>30</v>
      </c>
      <c r="H56" s="49">
        <v>0</v>
      </c>
      <c r="I56" s="49">
        <v>28.85</v>
      </c>
      <c r="J56" s="49">
        <v>0</v>
      </c>
      <c r="K56" s="21">
        <f t="shared" si="5"/>
        <v>28.85</v>
      </c>
      <c r="L56" s="75">
        <v>27.863765</v>
      </c>
      <c r="M56" s="75">
        <v>27.485755</v>
      </c>
      <c r="N56" s="75">
        <f t="shared" si="4"/>
        <v>0.986000000000001</v>
      </c>
      <c r="O56" s="62">
        <v>28.471755</v>
      </c>
      <c r="P56" s="62" t="s">
        <v>100</v>
      </c>
      <c r="Q56" s="97" t="s">
        <v>228</v>
      </c>
      <c r="R56" s="101" t="s">
        <v>245</v>
      </c>
      <c r="S56" s="117" t="s">
        <v>246</v>
      </c>
      <c r="T56" s="115"/>
    </row>
    <row r="57" s="2" customFormat="1" ht="35" customHeight="1" spans="1:20">
      <c r="A57" s="29">
        <v>47</v>
      </c>
      <c r="B57" s="29"/>
      <c r="C57" s="29"/>
      <c r="D57" s="29" t="s">
        <v>247</v>
      </c>
      <c r="E57" s="29"/>
      <c r="F57" s="29" t="s">
        <v>239</v>
      </c>
      <c r="G57" s="48" t="s">
        <v>30</v>
      </c>
      <c r="H57" s="49">
        <v>0</v>
      </c>
      <c r="I57" s="49">
        <v>40</v>
      </c>
      <c r="J57" s="49">
        <v>0</v>
      </c>
      <c r="K57" s="21">
        <f t="shared" si="5"/>
        <v>40</v>
      </c>
      <c r="L57" s="75">
        <v>39.3</v>
      </c>
      <c r="M57" s="75">
        <v>39.312487</v>
      </c>
      <c r="N57" s="75">
        <f t="shared" si="4"/>
        <v>0</v>
      </c>
      <c r="O57" s="62">
        <v>39.312487</v>
      </c>
      <c r="P57" s="62" t="s">
        <v>100</v>
      </c>
      <c r="Q57" s="97" t="s">
        <v>248</v>
      </c>
      <c r="R57" s="101" t="s">
        <v>249</v>
      </c>
      <c r="S57" s="117" t="s">
        <v>250</v>
      </c>
      <c r="T57" s="115"/>
    </row>
    <row r="58" s="2" customFormat="1" ht="39" customHeight="1" spans="1:20">
      <c r="A58" s="29">
        <v>48</v>
      </c>
      <c r="B58" s="29"/>
      <c r="C58" s="29"/>
      <c r="D58" s="29" t="s">
        <v>251</v>
      </c>
      <c r="E58" s="29"/>
      <c r="F58" s="29" t="s">
        <v>239</v>
      </c>
      <c r="G58" s="48" t="s">
        <v>30</v>
      </c>
      <c r="H58" s="49">
        <v>0</v>
      </c>
      <c r="I58" s="49">
        <v>124.7</v>
      </c>
      <c r="J58" s="49">
        <v>0</v>
      </c>
      <c r="K58" s="21">
        <f t="shared" si="5"/>
        <v>124.7</v>
      </c>
      <c r="L58" s="75">
        <v>119.848149</v>
      </c>
      <c r="M58" s="75">
        <v>119.538278</v>
      </c>
      <c r="N58" s="75">
        <f t="shared" si="4"/>
        <v>2.36999999999999</v>
      </c>
      <c r="O58" s="62">
        <v>121.908278</v>
      </c>
      <c r="P58" s="62" t="s">
        <v>100</v>
      </c>
      <c r="Q58" s="97" t="s">
        <v>248</v>
      </c>
      <c r="R58" s="101" t="s">
        <v>252</v>
      </c>
      <c r="S58" s="117" t="s">
        <v>253</v>
      </c>
      <c r="T58" s="115"/>
    </row>
    <row r="59" s="2" customFormat="1" ht="39" customHeight="1" spans="1:20">
      <c r="A59" s="33">
        <v>49</v>
      </c>
      <c r="B59" s="33"/>
      <c r="C59" s="33"/>
      <c r="D59" s="33" t="s">
        <v>254</v>
      </c>
      <c r="E59" s="33"/>
      <c r="F59" s="33" t="s">
        <v>239</v>
      </c>
      <c r="G59" s="50" t="s">
        <v>30</v>
      </c>
      <c r="H59" s="51">
        <v>0</v>
      </c>
      <c r="I59" s="51">
        <v>631.5</v>
      </c>
      <c r="J59" s="51">
        <v>0</v>
      </c>
      <c r="K59" s="84">
        <f t="shared" si="5"/>
        <v>631.5</v>
      </c>
      <c r="L59" s="75">
        <v>378.8062</v>
      </c>
      <c r="M59" s="75">
        <v>378.7934</v>
      </c>
      <c r="N59" s="75">
        <f t="shared" si="4"/>
        <v>30.35</v>
      </c>
      <c r="O59" s="62">
        <v>409.1434</v>
      </c>
      <c r="P59" s="63" t="s">
        <v>100</v>
      </c>
      <c r="Q59" s="97" t="s">
        <v>255</v>
      </c>
      <c r="R59" s="25" t="s">
        <v>256</v>
      </c>
      <c r="S59" s="117" t="s">
        <v>257</v>
      </c>
      <c r="T59" s="120" t="s">
        <v>104</v>
      </c>
    </row>
    <row r="60" s="2" customFormat="1" ht="41" customHeight="1" spans="1:20">
      <c r="A60" s="54"/>
      <c r="B60" s="33"/>
      <c r="C60" s="33"/>
      <c r="D60" s="54"/>
      <c r="E60" s="33"/>
      <c r="F60" s="54"/>
      <c r="G60" s="55"/>
      <c r="H60" s="53"/>
      <c r="I60" s="53"/>
      <c r="J60" s="53"/>
      <c r="K60" s="87"/>
      <c r="L60" s="75">
        <v>222.347063</v>
      </c>
      <c r="M60" s="75">
        <v>222.347063</v>
      </c>
      <c r="N60" s="75">
        <f t="shared" si="4"/>
        <v>0</v>
      </c>
      <c r="O60" s="62">
        <v>222.347063</v>
      </c>
      <c r="P60" s="91"/>
      <c r="Q60" s="97" t="s">
        <v>258</v>
      </c>
      <c r="R60" s="119" t="s">
        <v>53</v>
      </c>
      <c r="S60" s="119" t="s">
        <v>53</v>
      </c>
      <c r="T60" s="124" t="s">
        <v>259</v>
      </c>
    </row>
    <row r="61" s="2" customFormat="1" ht="39" customHeight="1" spans="1:20">
      <c r="A61" s="57" t="s">
        <v>260</v>
      </c>
      <c r="B61" s="58"/>
      <c r="C61" s="58"/>
      <c r="D61" s="58"/>
      <c r="E61" s="59"/>
      <c r="F61" s="58"/>
      <c r="G61" s="60"/>
      <c r="H61" s="47">
        <f>SUM(H38:H59)</f>
        <v>0</v>
      </c>
      <c r="I61" s="47">
        <f>SUM(I38:I59)</f>
        <v>4214</v>
      </c>
      <c r="J61" s="47">
        <v>0</v>
      </c>
      <c r="K61" s="92">
        <f>SUM(K38:K60)</f>
        <v>4214</v>
      </c>
      <c r="L61" s="47">
        <f>SUM(L38:L60)</f>
        <v>3937.53208</v>
      </c>
      <c r="M61" s="47">
        <f>SUM(M38:M60)</f>
        <v>3934.503012</v>
      </c>
      <c r="N61" s="93">
        <f>SUM(N38:N60)</f>
        <v>232.09</v>
      </c>
      <c r="O61" s="47">
        <f>SUM(O38:O60)</f>
        <v>4164.936537</v>
      </c>
      <c r="P61" s="47"/>
      <c r="Q61" s="45"/>
      <c r="R61" s="116"/>
      <c r="S61" s="117"/>
      <c r="T61" s="120"/>
    </row>
    <row r="62" s="2" customFormat="1" ht="95" customHeight="1" spans="1:20">
      <c r="A62" s="48">
        <v>50</v>
      </c>
      <c r="B62" s="61" t="s">
        <v>261</v>
      </c>
      <c r="C62" s="61" t="s">
        <v>26</v>
      </c>
      <c r="D62" s="61" t="s">
        <v>262</v>
      </c>
      <c r="E62" s="61" t="s">
        <v>147</v>
      </c>
      <c r="F62" s="48" t="s">
        <v>263</v>
      </c>
      <c r="G62" s="50" t="s">
        <v>30</v>
      </c>
      <c r="H62" s="62">
        <v>34.5</v>
      </c>
      <c r="I62" s="62">
        <v>0</v>
      </c>
      <c r="J62" s="49">
        <v>299.575</v>
      </c>
      <c r="K62" s="94">
        <f>SUM(H62:J62)</f>
        <v>334.075</v>
      </c>
      <c r="L62" s="49">
        <v>316.344931</v>
      </c>
      <c r="M62" s="49">
        <v>314.943511</v>
      </c>
      <c r="N62" s="75">
        <f t="shared" si="4"/>
        <v>18.7</v>
      </c>
      <c r="O62" s="62">
        <v>333.643511</v>
      </c>
      <c r="P62" s="62" t="s">
        <v>264</v>
      </c>
      <c r="Q62" s="97" t="s">
        <v>265</v>
      </c>
      <c r="R62" s="101" t="s">
        <v>266</v>
      </c>
      <c r="S62" s="117" t="s">
        <v>267</v>
      </c>
      <c r="T62" s="29"/>
    </row>
    <row r="63" s="2" customFormat="1" ht="37" customHeight="1" spans="1:20">
      <c r="A63" s="57" t="s">
        <v>268</v>
      </c>
      <c r="B63" s="58"/>
      <c r="C63" s="58"/>
      <c r="D63" s="58"/>
      <c r="E63" s="59"/>
      <c r="F63" s="58"/>
      <c r="G63" s="60"/>
      <c r="H63" s="62">
        <v>34.5</v>
      </c>
      <c r="I63" s="47">
        <v>0</v>
      </c>
      <c r="J63" s="47">
        <v>299.575</v>
      </c>
      <c r="K63" s="90">
        <f>SUM(K62:K62)</f>
        <v>334.075</v>
      </c>
      <c r="L63" s="47">
        <f>SUM(L62:L62)</f>
        <v>316.344931</v>
      </c>
      <c r="M63" s="47">
        <f>SUM(M62:M62)</f>
        <v>314.943511</v>
      </c>
      <c r="N63" s="47">
        <f>SUM(N62:N62)</f>
        <v>18.7</v>
      </c>
      <c r="O63" s="47">
        <f>SUM(O62:O62)</f>
        <v>333.643511</v>
      </c>
      <c r="P63" s="47"/>
      <c r="Q63" s="45"/>
      <c r="R63" s="116"/>
      <c r="S63" s="117"/>
      <c r="T63" s="116"/>
    </row>
    <row r="64" s="2" customFormat="1" ht="54" customHeight="1" spans="1:20">
      <c r="A64" s="48">
        <v>51</v>
      </c>
      <c r="B64" s="61" t="s">
        <v>269</v>
      </c>
      <c r="C64" s="61" t="s">
        <v>26</v>
      </c>
      <c r="D64" s="61" t="s">
        <v>270</v>
      </c>
      <c r="E64" s="61" t="s">
        <v>74</v>
      </c>
      <c r="F64" s="48" t="s">
        <v>271</v>
      </c>
      <c r="G64" s="48" t="s">
        <v>30</v>
      </c>
      <c r="H64" s="63">
        <v>538</v>
      </c>
      <c r="I64" s="63">
        <v>0</v>
      </c>
      <c r="J64" s="63">
        <v>19</v>
      </c>
      <c r="K64" s="84">
        <f>SUM(H64:J64)</f>
        <v>557</v>
      </c>
      <c r="L64" s="49">
        <v>321.000292</v>
      </c>
      <c r="M64" s="49">
        <v>320.721798</v>
      </c>
      <c r="N64" s="75">
        <f t="shared" si="4"/>
        <v>22.6338</v>
      </c>
      <c r="O64" s="62">
        <v>343.355598</v>
      </c>
      <c r="P64" s="62" t="s">
        <v>272</v>
      </c>
      <c r="Q64" s="97" t="s">
        <v>273</v>
      </c>
      <c r="R64" s="101" t="s">
        <v>274</v>
      </c>
      <c r="S64" s="117" t="s">
        <v>275</v>
      </c>
      <c r="T64" s="120" t="s">
        <v>104</v>
      </c>
    </row>
    <row r="65" s="2" customFormat="1" ht="59" customHeight="1" spans="1:20">
      <c r="A65" s="48"/>
      <c r="B65" s="61"/>
      <c r="C65" s="61"/>
      <c r="D65" s="61"/>
      <c r="E65" s="61"/>
      <c r="F65" s="48"/>
      <c r="G65" s="48"/>
      <c r="H65" s="91"/>
      <c r="I65" s="91"/>
      <c r="J65" s="91"/>
      <c r="K65" s="87"/>
      <c r="L65" s="49">
        <v>199.265943</v>
      </c>
      <c r="M65" s="49">
        <v>198.881329</v>
      </c>
      <c r="N65" s="75">
        <f t="shared" si="4"/>
        <v>13.1184</v>
      </c>
      <c r="O65" s="62">
        <v>211.999729</v>
      </c>
      <c r="P65" s="62" t="s">
        <v>276</v>
      </c>
      <c r="Q65" s="97" t="s">
        <v>202</v>
      </c>
      <c r="R65" s="101" t="s">
        <v>274</v>
      </c>
      <c r="S65" s="117" t="s">
        <v>277</v>
      </c>
      <c r="T65" s="120" t="s">
        <v>106</v>
      </c>
    </row>
    <row r="66" s="2" customFormat="1" ht="36" customHeight="1" spans="1:20">
      <c r="A66" s="57" t="s">
        <v>269</v>
      </c>
      <c r="B66" s="58"/>
      <c r="C66" s="58"/>
      <c r="D66" s="58"/>
      <c r="E66" s="59"/>
      <c r="F66" s="58"/>
      <c r="G66" s="60"/>
      <c r="H66" s="47">
        <v>538</v>
      </c>
      <c r="I66" s="47">
        <v>0</v>
      </c>
      <c r="J66" s="47">
        <v>19</v>
      </c>
      <c r="K66" s="92">
        <f>SUM(K64:K65)</f>
        <v>557</v>
      </c>
      <c r="L66" s="47">
        <f>SUM(L64:L65)</f>
        <v>520.266235</v>
      </c>
      <c r="M66" s="47">
        <f>SUM(M64:M65)</f>
        <v>519.603127</v>
      </c>
      <c r="N66" s="47">
        <f>SUM(N64:N65)</f>
        <v>35.7522</v>
      </c>
      <c r="O66" s="47">
        <f>SUM(O64:O65)</f>
        <v>555.355327</v>
      </c>
      <c r="P66" s="47"/>
      <c r="Q66" s="45"/>
      <c r="R66" s="116"/>
      <c r="S66" s="127"/>
      <c r="T66" s="45"/>
    </row>
    <row r="67" s="2" customFormat="1" ht="33" customHeight="1" spans="1:20">
      <c r="A67" s="57" t="s">
        <v>278</v>
      </c>
      <c r="B67" s="58"/>
      <c r="C67" s="58"/>
      <c r="D67" s="58"/>
      <c r="E67" s="59"/>
      <c r="F67" s="58"/>
      <c r="G67" s="60"/>
      <c r="H67" s="47">
        <f t="shared" ref="H67:M67" si="6">H66+H63+H61+H37</f>
        <v>5525</v>
      </c>
      <c r="I67" s="47">
        <f t="shared" si="6"/>
        <v>4214</v>
      </c>
      <c r="J67" s="47">
        <f t="shared" si="6"/>
        <v>512.9</v>
      </c>
      <c r="K67" s="125">
        <f t="shared" si="6"/>
        <v>10251.9</v>
      </c>
      <c r="L67" s="126">
        <f t="shared" si="6"/>
        <v>9669.74023</v>
      </c>
      <c r="M67" s="47">
        <f t="shared" si="6"/>
        <v>9654.943808</v>
      </c>
      <c r="N67" s="47">
        <f>N37+N61+N63+N66</f>
        <v>502.290084</v>
      </c>
      <c r="O67" s="126">
        <f>O37+O61+O63+O66</f>
        <v>10155.072884</v>
      </c>
      <c r="P67" s="47"/>
      <c r="Q67" s="45"/>
      <c r="R67" s="116"/>
      <c r="S67" s="116"/>
      <c r="T67" s="45"/>
    </row>
  </sheetData>
  <autoFilter ref="A3:R67">
    <extLst/>
  </autoFilter>
  <mergeCells count="106">
    <mergeCell ref="A1:T1"/>
    <mergeCell ref="A2:J2"/>
    <mergeCell ref="K2:M2"/>
    <mergeCell ref="O2:T2"/>
    <mergeCell ref="H3:K3"/>
    <mergeCell ref="A37:G37"/>
    <mergeCell ref="A61:G61"/>
    <mergeCell ref="A63:G63"/>
    <mergeCell ref="A66:G66"/>
    <mergeCell ref="A67:G67"/>
    <mergeCell ref="A3:A4"/>
    <mergeCell ref="A19:A20"/>
    <mergeCell ref="A39:A40"/>
    <mergeCell ref="A42:A43"/>
    <mergeCell ref="A44:A45"/>
    <mergeCell ref="A46:A47"/>
    <mergeCell ref="A59:A60"/>
    <mergeCell ref="A64:A65"/>
    <mergeCell ref="B3:B4"/>
    <mergeCell ref="B5:B36"/>
    <mergeCell ref="B38:B60"/>
    <mergeCell ref="B64:B65"/>
    <mergeCell ref="C3:C4"/>
    <mergeCell ref="C5:C36"/>
    <mergeCell ref="C38:C60"/>
    <mergeCell ref="C64:C65"/>
    <mergeCell ref="D3:D4"/>
    <mergeCell ref="D19:D20"/>
    <mergeCell ref="D39:D40"/>
    <mergeCell ref="D42:D43"/>
    <mergeCell ref="D44:D45"/>
    <mergeCell ref="D46:D47"/>
    <mergeCell ref="D59:D60"/>
    <mergeCell ref="D64:D65"/>
    <mergeCell ref="E3:E4"/>
    <mergeCell ref="E5:E13"/>
    <mergeCell ref="E14:E23"/>
    <mergeCell ref="E24:E26"/>
    <mergeCell ref="E27:E28"/>
    <mergeCell ref="E30:E31"/>
    <mergeCell ref="E32:E34"/>
    <mergeCell ref="E38:E41"/>
    <mergeCell ref="E42:E47"/>
    <mergeCell ref="E48:E53"/>
    <mergeCell ref="E54:E60"/>
    <mergeCell ref="E64:E65"/>
    <mergeCell ref="F3:F4"/>
    <mergeCell ref="F19:F20"/>
    <mergeCell ref="F39:F40"/>
    <mergeCell ref="F42:F43"/>
    <mergeCell ref="F44:F45"/>
    <mergeCell ref="F46:F47"/>
    <mergeCell ref="F59:F60"/>
    <mergeCell ref="F64:F65"/>
    <mergeCell ref="G3:G4"/>
    <mergeCell ref="G19:G20"/>
    <mergeCell ref="G39:G40"/>
    <mergeCell ref="G42:G43"/>
    <mergeCell ref="G44:G45"/>
    <mergeCell ref="G46:G47"/>
    <mergeCell ref="G59:G60"/>
    <mergeCell ref="G64:G65"/>
    <mergeCell ref="H19:H20"/>
    <mergeCell ref="H39:H40"/>
    <mergeCell ref="H42:H43"/>
    <mergeCell ref="H44:H45"/>
    <mergeCell ref="H46:H47"/>
    <mergeCell ref="H59:H60"/>
    <mergeCell ref="H64:H65"/>
    <mergeCell ref="I19:I20"/>
    <mergeCell ref="I39:I40"/>
    <mergeCell ref="I42:I43"/>
    <mergeCell ref="I44:I45"/>
    <mergeCell ref="I46:I47"/>
    <mergeCell ref="I59:I60"/>
    <mergeCell ref="I64:I65"/>
    <mergeCell ref="J19:J20"/>
    <mergeCell ref="J39:J40"/>
    <mergeCell ref="J42:J43"/>
    <mergeCell ref="J44:J45"/>
    <mergeCell ref="J46:J47"/>
    <mergeCell ref="J59:J60"/>
    <mergeCell ref="J64:J65"/>
    <mergeCell ref="K19:K20"/>
    <mergeCell ref="K39:K40"/>
    <mergeCell ref="K42:K43"/>
    <mergeCell ref="K44:K45"/>
    <mergeCell ref="K46:K47"/>
    <mergeCell ref="K59:K60"/>
    <mergeCell ref="K64:K65"/>
    <mergeCell ref="L3:L4"/>
    <mergeCell ref="M3:M4"/>
    <mergeCell ref="N3:N4"/>
    <mergeCell ref="O3:O4"/>
    <mergeCell ref="P3:P4"/>
    <mergeCell ref="P39:P40"/>
    <mergeCell ref="P42:P43"/>
    <mergeCell ref="P44:P45"/>
    <mergeCell ref="P46:P47"/>
    <mergeCell ref="P59:P60"/>
    <mergeCell ref="Q3:Q4"/>
    <mergeCell ref="Q19:Q20"/>
    <mergeCell ref="R3:R4"/>
    <mergeCell ref="R19:R20"/>
    <mergeCell ref="S3:S4"/>
    <mergeCell ref="T3:T4"/>
  </mergeCells>
  <pageMargins left="0.196527777777778" right="0.196527777777778" top="0.751388888888889" bottom="0.751388888888889" header="0.298611111111111" footer="0.298611111111111"/>
  <pageSetup paperSize="9" scale="62" orientation="landscape" horizontalDpi="600"/>
  <headerFooter/>
  <ignoredErrors>
    <ignoredError sqref="I61" formulaRange="1"/>
    <ignoredError sqref="N37 K37 N61 N63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公示公告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2022-02-07T09:48:00Z</dcterms:created>
  <dcterms:modified xsi:type="dcterms:W3CDTF">2023-11-22T09:56:36Z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2052-11.1.0.7989</vt:lpwstr>
  </property>
  <property fmtid="{D5CDD505-2E9C-101B-9397-08002B2CF9AE}" pid="3" name="ICV">
    <vt:lpwstr>1518805FB21E4FCF8BC2C79DF2BF6EB4</vt:lpwstr>
  </property>
</Properties>
</file>