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公告" sheetId="3" r:id="rId1"/>
  </sheets>
  <definedNames>
    <definedName name="_xlnm._FilterDatabase" localSheetId="0" hidden="1">公示公告!$A$3:$T$65</definedName>
    <definedName name="_xlnm.Print_Titles" localSheetId="0">公示公告!$1:$4</definedName>
  </definedNames>
  <calcPr calcId="144525"/>
</workbook>
</file>

<file path=xl/sharedStrings.xml><?xml version="1.0" encoding="utf-8"?>
<sst xmlns="http://schemas.openxmlformats.org/spreadsheetml/2006/main" count="279">
  <si>
    <t>鄯善县2023年财政衔接推进乡村振兴补助资金（巩固拓展脱贫攻坚成果和乡村振兴任务）项目计划完工情况公示公告</t>
  </si>
  <si>
    <t>填报单位：鄯善县委员会农村工作领导小组暨乡村振兴领导小组办公室</t>
  </si>
  <si>
    <t>单位：万元                                                                                       填报时间：2023年11月15日</t>
  </si>
  <si>
    <t>序号</t>
  </si>
  <si>
    <t>资金来源</t>
  </si>
  <si>
    <t>资金分类</t>
  </si>
  <si>
    <t>项目名称</t>
  </si>
  <si>
    <t>项目实施单位</t>
  </si>
  <si>
    <t>项目实施地点</t>
  </si>
  <si>
    <t>项目建设性质</t>
  </si>
  <si>
    <t>项目下达资金
（万元）</t>
  </si>
  <si>
    <t>项目
中标价
（万元）</t>
  </si>
  <si>
    <t>项目
审定价
（万元）</t>
  </si>
  <si>
    <t>项目
前期费
（万元）</t>
  </si>
  <si>
    <t>项目
决算价
（万元）</t>
  </si>
  <si>
    <t>项目开工时间</t>
  </si>
  <si>
    <t>项目竣工验收时间</t>
  </si>
  <si>
    <t>审计报告时间</t>
  </si>
  <si>
    <t>审计报告文号</t>
  </si>
  <si>
    <t>备注</t>
  </si>
  <si>
    <t>中央资金</t>
  </si>
  <si>
    <t>自治区资金</t>
  </si>
  <si>
    <t>市级配套
资金</t>
  </si>
  <si>
    <t>小计</t>
  </si>
  <si>
    <t>2023年中央财政衔接推进乡村振兴补助资金</t>
  </si>
  <si>
    <t>巩固拓展脱贫攻坚成果和乡村振兴财政专项资金</t>
  </si>
  <si>
    <t>吐峪沟乡葡萄晾房建设项目</t>
  </si>
  <si>
    <t>吐
峪
沟
乡</t>
  </si>
  <si>
    <t>吐峪沟村、杏花村、幸福村</t>
  </si>
  <si>
    <t>新建</t>
  </si>
  <si>
    <t>2023.3.6</t>
  </si>
  <si>
    <t>2023.6.19</t>
  </si>
  <si>
    <t>2023.9.19</t>
  </si>
  <si>
    <t>新融审字【2023】434号</t>
  </si>
  <si>
    <t>吐峪沟乡潘家坎儿孜村广场夜市配套设施建设项目</t>
  </si>
  <si>
    <t>潘家坎儿孜村</t>
  </si>
  <si>
    <t>2023.6.5</t>
  </si>
  <si>
    <t>2023.8.18</t>
  </si>
  <si>
    <t>新瑞价字【2023】175号</t>
  </si>
  <si>
    <t>吐峪沟乡环卫设备项目</t>
  </si>
  <si>
    <t>克尔火焰山村、苏贝希夏村、杏花村、泽日甫村、潘家坎村</t>
  </si>
  <si>
    <t>2023.3.27</t>
  </si>
  <si>
    <t>﹘﹘﹘</t>
  </si>
  <si>
    <t>采购类</t>
  </si>
  <si>
    <t>吐峪沟乡洋海夏村防渗渠建设项目</t>
  </si>
  <si>
    <t>洋海夏村</t>
  </si>
  <si>
    <t>2023.2.20</t>
  </si>
  <si>
    <t>2023.8.1</t>
  </si>
  <si>
    <t>新融审字【2023】424号</t>
  </si>
  <si>
    <t>吐峪沟乡人居环境整治项目</t>
  </si>
  <si>
    <t>泽日甫村、苏贝希村、克尔火焰山村、潘家坎村</t>
  </si>
  <si>
    <t>2023.3.13</t>
  </si>
  <si>
    <t>吐峪沟乡洋海夏村冷库建设项目</t>
  </si>
  <si>
    <t>2023.7.16</t>
  </si>
  <si>
    <t>2023.9.22</t>
  </si>
  <si>
    <t>新驰天价字【2023】08-061号</t>
  </si>
  <si>
    <t>吐峪沟乡洋海夏村沥青道路建设项目</t>
  </si>
  <si>
    <t>2023.3.20</t>
  </si>
  <si>
    <t>2023.6.27</t>
  </si>
  <si>
    <t>2023.7.14</t>
  </si>
  <si>
    <t>新瑞价字【2023】142号</t>
  </si>
  <si>
    <t>委托交通局</t>
  </si>
  <si>
    <t>鲁克沁镇赛尔克甫村农副产品加工及交易中心建设项目（二期）</t>
  </si>
  <si>
    <t>鲁
克
沁
镇</t>
  </si>
  <si>
    <t>赛尔克甫村</t>
  </si>
  <si>
    <t>2023.2.23</t>
  </si>
  <si>
    <t>2023.7.17</t>
  </si>
  <si>
    <t>2023.8.14</t>
  </si>
  <si>
    <t>新瑞价字【2023】167号</t>
  </si>
  <si>
    <t>2023.8.11</t>
  </si>
  <si>
    <t>新瑞价字【2023】168 号</t>
  </si>
  <si>
    <t>2023.8.21</t>
  </si>
  <si>
    <t>新瑞价字【2023】179号</t>
  </si>
  <si>
    <t>鲁克沁镇迪汗苏村养殖小区配套设施项目（一期）</t>
  </si>
  <si>
    <t>迪汗苏村</t>
  </si>
  <si>
    <t>2023.3.1</t>
  </si>
  <si>
    <t>2023.7.24</t>
  </si>
  <si>
    <t>新公工（结）【2023】第44号</t>
  </si>
  <si>
    <t>鲁克沁镇沥青道路建设项目</t>
  </si>
  <si>
    <t>迪汗苏村、沙坎村</t>
  </si>
  <si>
    <t>2023.7.10</t>
  </si>
  <si>
    <t>【审】字2023389号</t>
  </si>
  <si>
    <t>迪坎镇机电井配套设备更新项目</t>
  </si>
  <si>
    <t>迪
坎
镇</t>
  </si>
  <si>
    <t>坎儿孜库勒村、托特坎村、玉尔门村、叶孜坎村、塔什塔盘村</t>
  </si>
  <si>
    <t>2023.2.16</t>
  </si>
  <si>
    <t>2023.4.7</t>
  </si>
  <si>
    <t>迪坎镇也扎坎儿孜村机电井更新项目</t>
  </si>
  <si>
    <t>也扎坎儿孜村</t>
  </si>
  <si>
    <t>2023.3.3</t>
  </si>
  <si>
    <t>2023.5.16</t>
  </si>
  <si>
    <t>2023.5.31</t>
  </si>
  <si>
    <t>新瑞价字【2023】087号</t>
  </si>
  <si>
    <t>达浪坎乡阿扎提村饮水安全巩固提升项目</t>
  </si>
  <si>
    <t>达
浪
坎
乡</t>
  </si>
  <si>
    <t>阿扎提村</t>
  </si>
  <si>
    <t>2023.2.15</t>
  </si>
  <si>
    <t>2023.7.4</t>
  </si>
  <si>
    <t>2023.9.6</t>
  </si>
  <si>
    <t>新融审字【2023】432号</t>
  </si>
  <si>
    <t>达浪坎乡玉旺坎村防渗渠建设项目</t>
  </si>
  <si>
    <t>玉旺坎村</t>
  </si>
  <si>
    <t>2023.6.25</t>
  </si>
  <si>
    <t>2023.8.7</t>
  </si>
  <si>
    <t>新瑞价字【2023】162号</t>
  </si>
  <si>
    <t>连木沁镇阿斯塔纳村水泥道路建设项目</t>
  </si>
  <si>
    <t>连木
沁镇</t>
  </si>
  <si>
    <t>阿斯塔纳村</t>
  </si>
  <si>
    <t>2023.2.6</t>
  </si>
  <si>
    <t>2023.7.2</t>
  </si>
  <si>
    <t>新瑞价字【2023】120号</t>
  </si>
  <si>
    <t>连木沁镇机电井更新建设项目</t>
  </si>
  <si>
    <t>阿克墩村、艾斯力汉墩村</t>
  </si>
  <si>
    <t>2023.3.30</t>
  </si>
  <si>
    <t>2023.7.23</t>
  </si>
  <si>
    <t>新瑞价字【2023】145号</t>
  </si>
  <si>
    <t>连木沁镇汗都坎村防渗渠修建项目</t>
  </si>
  <si>
    <t>汗都坎村</t>
  </si>
  <si>
    <t>2023.9.1</t>
  </si>
  <si>
    <t>新公工（结）【2023】第51</t>
  </si>
  <si>
    <t>2023.2.13</t>
  </si>
  <si>
    <t>2023.8.31</t>
  </si>
  <si>
    <t>新瑞价字【2023】194号</t>
  </si>
  <si>
    <t>连木沁镇巴扎村防渗渠建设项目</t>
  </si>
  <si>
    <t>巴扎村</t>
  </si>
  <si>
    <t>2023.8.15</t>
  </si>
  <si>
    <t>【审】字（2023）390号</t>
  </si>
  <si>
    <t>七克台镇沥青道路建设项目</t>
  </si>
  <si>
    <t>七克
台镇</t>
  </si>
  <si>
    <t>七克台村、库木坎村、台孜村、亚坎村</t>
  </si>
  <si>
    <t>2023.3.7</t>
  </si>
  <si>
    <t>2023.7.26</t>
  </si>
  <si>
    <t>2023.8.24</t>
  </si>
  <si>
    <t>新融审字【2023】431号</t>
  </si>
  <si>
    <t>辟展镇门面房建设项目</t>
  </si>
  <si>
    <t>辟
展
镇</t>
  </si>
  <si>
    <t>英也尔村、树柏沟村</t>
  </si>
  <si>
    <t>2023.2.21</t>
  </si>
  <si>
    <t>2023.7.22</t>
  </si>
  <si>
    <t>2023.8.8</t>
  </si>
  <si>
    <t>新瑞价字【2023】177号</t>
  </si>
  <si>
    <t>辟展镇大东湖村防渗渠建设项目</t>
  </si>
  <si>
    <t>大东湖村</t>
  </si>
  <si>
    <t>2023.7.18</t>
  </si>
  <si>
    <t>【审】字（2023）423号</t>
  </si>
  <si>
    <t>辟展镇机电井更新建设项目</t>
  </si>
  <si>
    <t>树柏沟村、英也尔村</t>
  </si>
  <si>
    <t>2023.2.26</t>
  </si>
  <si>
    <t>2023.7.27</t>
  </si>
  <si>
    <t>新瑞价字【2023】169号</t>
  </si>
  <si>
    <t>辟展镇防渗渠建设项目</t>
  </si>
  <si>
    <t>树柏沟村、兰干村</t>
  </si>
  <si>
    <t>2023.8.2</t>
  </si>
  <si>
    <t>新瑞价字【2023】152号</t>
  </si>
  <si>
    <t>“雨露计划”项目</t>
  </si>
  <si>
    <t>教
育
局</t>
  </si>
  <si>
    <t>吐峪沟乡、鲁克沁镇、迪坎镇、达浪坎乡、连木沁镇、辟展镇</t>
  </si>
  <si>
    <t>2023.1.14</t>
  </si>
  <si>
    <t>2023.4.10</t>
  </si>
  <si>
    <t>鄯善县“外出务工脱贫劳动力交通补助”项目</t>
  </si>
  <si>
    <t>人社局</t>
  </si>
  <si>
    <t>连木沁镇、达浪坎乡、鲁克沁镇、吐峪沟乡、七克台镇、鄯善镇、辟展镇、迪坎镇</t>
  </si>
  <si>
    <t>2023.9.20</t>
  </si>
  <si>
    <t>2023年中央财政衔接推进乡村振兴补助资金合计</t>
  </si>
  <si>
    <t>2023年自治区财政衔接推进乡村振兴补助资金</t>
  </si>
  <si>
    <t>2023.4.17</t>
  </si>
  <si>
    <t>2023.5.9</t>
  </si>
  <si>
    <t>兴正（结）【2023】第22号</t>
  </si>
  <si>
    <t>吐峪沟乡幸福村沥青道路建设项目</t>
  </si>
  <si>
    <t>幸福村</t>
  </si>
  <si>
    <t>兴正（结）【2023】第21号</t>
  </si>
  <si>
    <t>鲁克沁镇公共照明建设项目</t>
  </si>
  <si>
    <t>其那尔巴格村、赛尔克甫村、赛尔克甫夏村</t>
  </si>
  <si>
    <t>2023.4.12</t>
  </si>
  <si>
    <t>鲁克沁镇英夏买里村沥青路面硬化建设项目</t>
  </si>
  <si>
    <t>英夏买里村</t>
  </si>
  <si>
    <t>2023.4.28</t>
  </si>
  <si>
    <t>新公工（结）【2023】第18号</t>
  </si>
  <si>
    <t>迪坎镇公共照明工程项目</t>
  </si>
  <si>
    <t>玉尔门村、塔什塔盘村、托特坎村、迪坎村</t>
  </si>
  <si>
    <t>2023.2.14</t>
  </si>
  <si>
    <t>2023.6.20</t>
  </si>
  <si>
    <t>达浪坎乡阿扎提村公共照明建设项目</t>
  </si>
  <si>
    <t>达浪
坎乡</t>
  </si>
  <si>
    <t>连木沁镇汗都夏村鲜食葡萄交易场地建设项目</t>
  </si>
  <si>
    <t>连
木
沁
镇</t>
  </si>
  <si>
    <t>汗都夏村</t>
  </si>
  <si>
    <t>2023.8.9</t>
  </si>
  <si>
    <t>2023.9.27</t>
  </si>
  <si>
    <t>新融审字【2023】440号</t>
  </si>
  <si>
    <t>连木沁镇曲旺克尔村鲜食葡萄交易场地建设项目</t>
  </si>
  <si>
    <t>曲旺克尔村</t>
  </si>
  <si>
    <t>2023.9.5</t>
  </si>
  <si>
    <t>新瑞价字【2023】196号</t>
  </si>
  <si>
    <t>辟展镇植物病虫害防治设备采购项目</t>
  </si>
  <si>
    <t>大东湖村、小东湖村、马场村、乔克塔木村、克其克村、树柏沟村、英也尔村、兰干村、卡格托尔村、柯柯亚村、库尔干村</t>
  </si>
  <si>
    <t>2023.2.27</t>
  </si>
  <si>
    <t>2023.4.5</t>
  </si>
  <si>
    <t>2023年自治区财政衔接推进乡村振兴补助资金合计</t>
  </si>
  <si>
    <t>2023年中央（第二批）财政衔接推进乡村振兴补助资金</t>
  </si>
  <si>
    <t>吐峪沟村旅游配套设施建设项目</t>
  </si>
  <si>
    <t>吐峪沟乡</t>
  </si>
  <si>
    <t>吐峪沟村</t>
  </si>
  <si>
    <t>2023.11.4</t>
  </si>
  <si>
    <t>2023.11.10</t>
  </si>
  <si>
    <t>新融审字【2023】446号</t>
  </si>
  <si>
    <t>公共照明设施建设项目</t>
  </si>
  <si>
    <t>吐峪沟村、洋海夏村、潘家坎儿孜村</t>
  </si>
  <si>
    <t>2023.9.14</t>
  </si>
  <si>
    <t>大型工程机械采购项目</t>
  </si>
  <si>
    <t>鲁克沁镇</t>
  </si>
  <si>
    <t>2023.7.21</t>
  </si>
  <si>
    <t>2023.7.31</t>
  </si>
  <si>
    <t>坎儿孜库勒村机电井更新建设项目</t>
  </si>
  <si>
    <t>迪坎镇</t>
  </si>
  <si>
    <t>坎儿孜库勒村</t>
  </si>
  <si>
    <t>2023.7.28</t>
  </si>
  <si>
    <t>2023.9.24</t>
  </si>
  <si>
    <t>新瑞价字【2023】213号</t>
  </si>
  <si>
    <t>环卫设施项目</t>
  </si>
  <si>
    <t>达浪坎乡</t>
  </si>
  <si>
    <t>央布拉克村、乔亚村、拜什塔木村、阿扎提村、玉旺坎村、英坎村</t>
  </si>
  <si>
    <t>2023.8.12</t>
  </si>
  <si>
    <t>2023.10.9</t>
  </si>
  <si>
    <t>人居环境整治设备采购项目</t>
  </si>
  <si>
    <t>连木沁镇</t>
  </si>
  <si>
    <t>阿克墩村、苏克协尔村、艾斯力汗都村、汗都坎村、布拉克阿勒迪村、汗都夏村、尤库日买里村、曲旺克尔村、库木买里村、连木沁坎村、阿斯塔纳村</t>
  </si>
  <si>
    <t>2023.6.29</t>
  </si>
  <si>
    <t>阿克墩村防渗渠建设项目</t>
  </si>
  <si>
    <t>阿克墩村</t>
  </si>
  <si>
    <t>2023.10.11</t>
  </si>
  <si>
    <t>2023.11.6</t>
  </si>
  <si>
    <t>新驰天价字【2023】08-66号</t>
  </si>
  <si>
    <t>新驰天价字【2023】08-67号</t>
  </si>
  <si>
    <t>树柏沟村道路建设项目</t>
  </si>
  <si>
    <t>辟展镇</t>
  </si>
  <si>
    <t>树柏沟村</t>
  </si>
  <si>
    <t>2023.9.12</t>
  </si>
  <si>
    <t>2023.10.8</t>
  </si>
  <si>
    <t>新瑞价字【2023】221号</t>
  </si>
  <si>
    <t>2023年中央（第二批）财政衔接推进乡村振兴补助资金合计</t>
  </si>
  <si>
    <t>2023年自治区（第二批）财政衔接推进乡村振兴补助资金</t>
  </si>
  <si>
    <t>泽日甫村、幸福村</t>
  </si>
  <si>
    <t>公共照明设备更换项目</t>
  </si>
  <si>
    <t>木卡姆村、阿曼夏村、其那儿巴格村、英夏买里村、阔纳夏村、迪汗苏村、吐曼格博依村</t>
  </si>
  <si>
    <t>2023.6.26</t>
  </si>
  <si>
    <t>2023.10.7</t>
  </si>
  <si>
    <t>公共照明建设项目</t>
  </si>
  <si>
    <t>坎儿孜库勒村、也扎坎儿孜村、迪坎尔村、塔什塔盘村、玉尔门村、托特坎儿孜村</t>
  </si>
  <si>
    <t>2023.8.20</t>
  </si>
  <si>
    <t>2023.10.12</t>
  </si>
  <si>
    <t>易地搬迁区公共照明建设项目</t>
  </si>
  <si>
    <t>坎儿孜库勒村（易地搬迁区）</t>
  </si>
  <si>
    <t>2023.7.30</t>
  </si>
  <si>
    <t>大型机械设备采购项目</t>
  </si>
  <si>
    <t>央布拉克村、阿扎提村</t>
  </si>
  <si>
    <t>2023.6.8</t>
  </si>
  <si>
    <t>央布拉克村巷道硬化建设项目</t>
  </si>
  <si>
    <t>央布拉克村</t>
  </si>
  <si>
    <t>2023.8.3</t>
  </si>
  <si>
    <t>2023.9.18</t>
  </si>
  <si>
    <t>2023.10.22</t>
  </si>
  <si>
    <t>新融审字【2023】441号</t>
  </si>
  <si>
    <t>南湖村巷道硬化建设项目</t>
  </si>
  <si>
    <t>七克台镇</t>
  </si>
  <si>
    <t>南湖村</t>
  </si>
  <si>
    <t>2023.8.5</t>
  </si>
  <si>
    <t>新瑞价字【2023】 212 号</t>
  </si>
  <si>
    <t>南湖村、热阿运</t>
  </si>
  <si>
    <t>巴扎村防渗渠建设项目</t>
  </si>
  <si>
    <t>鄯善镇</t>
  </si>
  <si>
    <t>2023.8.10</t>
  </si>
  <si>
    <t>2023.10.10</t>
  </si>
  <si>
    <t>2023.11.8</t>
  </si>
  <si>
    <t>新瑞价字【2023】253号</t>
  </si>
  <si>
    <t>东巴扎乡</t>
  </si>
  <si>
    <t>前街村、后梁村</t>
  </si>
  <si>
    <t>2023年自治区（第二批）财政衔接推进乡村振兴补助资金合计</t>
  </si>
  <si>
    <t>鄯善县2023年财政衔接推进乡村振兴补助资金总合计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</si>
</sst>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0_ "/>
    <numFmt numFmtId="178" formatCode="0_);\(0\)"/>
    <numFmt numFmtId="179" formatCode="0.000000_ "/>
    <numFmt numFmtId="180" formatCode="0_ 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0"/>
      <color theme="1"/>
      <name val="宋体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b/>
      <sz val="9"/>
      <name val="宋体"/>
      <charset val="134"/>
    </font>
    <font>
      <sz val="9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b/>
      <sz val="9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9" fillId="3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0" fillId="22" borderId="14" applyNumberFormat="0" applyFont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3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3" fillId="16" borderId="13" applyNumberFormat="0" applyAlignment="0" applyProtection="0">
      <alignment vertical="center"/>
    </xf>
    <xf numFmtId="0" fontId="32" fillId="16" borderId="12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0" borderId="0">
      <alignment vertical="top"/>
    </xf>
    <xf numFmtId="0" fontId="23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0" borderId="0"/>
    <xf numFmtId="0" fontId="22" fillId="4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27" fillId="0" borderId="0">
      <alignment vertical="top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top"/>
    </xf>
  </cellStyleXfs>
  <cellXfs count="1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5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57" fontId="10" fillId="2" borderId="2" xfId="54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2" borderId="2" xfId="56" applyNumberFormat="1" applyFont="1" applyFill="1" applyBorder="1" applyAlignment="1">
      <alignment horizontal="center" vertical="center" wrapText="1"/>
    </xf>
    <xf numFmtId="0" fontId="10" fillId="2" borderId="2" xfId="22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2" borderId="2" xfId="6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59" applyFont="1" applyFill="1" applyBorder="1" applyAlignment="1">
      <alignment horizontal="center" vertical="center" wrapText="1"/>
    </xf>
    <xf numFmtId="177" fontId="10" fillId="2" borderId="1" xfId="59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59" applyFont="1" applyFill="1" applyBorder="1" applyAlignment="1">
      <alignment horizontal="center" vertical="center" wrapText="1"/>
    </xf>
    <xf numFmtId="177" fontId="10" fillId="2" borderId="4" xfId="59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59" applyFont="1" applyFill="1" applyBorder="1" applyAlignment="1">
      <alignment horizontal="center" vertical="center" wrapText="1"/>
    </xf>
    <xf numFmtId="177" fontId="10" fillId="2" borderId="3" xfId="59" applyNumberFormat="1" applyFont="1" applyFill="1" applyBorder="1" applyAlignment="1">
      <alignment horizontal="center" vertical="center" wrapText="1"/>
    </xf>
    <xf numFmtId="0" fontId="10" fillId="0" borderId="2" xfId="59" applyFont="1" applyFill="1" applyBorder="1" applyAlignment="1">
      <alignment horizontal="center" vertical="center" wrapText="1"/>
    </xf>
    <xf numFmtId="0" fontId="10" fillId="2" borderId="2" xfId="59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2" xfId="58" applyFont="1" applyFill="1" applyBorder="1" applyAlignment="1">
      <alignment horizontal="center" vertical="center" wrapText="1"/>
    </xf>
    <xf numFmtId="0" fontId="10" fillId="0" borderId="2" xfId="57" applyFont="1" applyFill="1" applyBorder="1" applyAlignment="1">
      <alignment horizontal="center" vertical="center" wrapText="1"/>
    </xf>
    <xf numFmtId="177" fontId="10" fillId="0" borderId="2" xfId="57" applyNumberFormat="1" applyFont="1" applyFill="1" applyBorder="1" applyAlignment="1">
      <alignment horizontal="center" vertical="center"/>
    </xf>
    <xf numFmtId="0" fontId="10" fillId="0" borderId="2" xfId="14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/>
    </xf>
    <xf numFmtId="0" fontId="10" fillId="0" borderId="2" xfId="39" applyFont="1" applyBorder="1" applyAlignment="1">
      <alignment horizontal="center" vertical="center" wrapText="1"/>
    </xf>
    <xf numFmtId="0" fontId="10" fillId="0" borderId="2" xfId="61" applyFont="1" applyBorder="1" applyAlignment="1">
      <alignment horizontal="center" vertical="center" wrapText="1"/>
    </xf>
    <xf numFmtId="0" fontId="10" fillId="0" borderId="2" xfId="1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8" fontId="10" fillId="0" borderId="2" xfId="57" applyNumberFormat="1" applyFont="1" applyFill="1" applyBorder="1" applyAlignment="1">
      <alignment horizontal="center" vertical="center"/>
    </xf>
    <xf numFmtId="0" fontId="10" fillId="3" borderId="2" xfId="47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9" fillId="0" borderId="8" xfId="59" applyFont="1" applyFill="1" applyBorder="1" applyAlignment="1">
      <alignment horizontal="center" vertical="center" wrapText="1"/>
    </xf>
    <xf numFmtId="0" fontId="9" fillId="0" borderId="2" xfId="59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59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9" xfId="59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/>
    </xf>
    <xf numFmtId="0" fontId="9" fillId="0" borderId="4" xfId="59" applyFont="1" applyFill="1" applyBorder="1" applyAlignment="1">
      <alignment horizontal="center" vertical="center" wrapText="1"/>
    </xf>
    <xf numFmtId="0" fontId="2" fillId="0" borderId="2" xfId="20" applyFont="1" applyFill="1" applyBorder="1" applyAlignment="1">
      <alignment horizontal="center" vertical="center" wrapText="1"/>
    </xf>
    <xf numFmtId="0" fontId="2" fillId="0" borderId="2" xfId="58" applyFont="1" applyFill="1" applyBorder="1" applyAlignment="1">
      <alignment horizontal="center" vertical="center" wrapText="1"/>
    </xf>
    <xf numFmtId="0" fontId="2" fillId="0" borderId="2" xfId="57" applyFont="1" applyFill="1" applyBorder="1" applyAlignment="1">
      <alignment horizontal="center" vertical="center"/>
    </xf>
    <xf numFmtId="0" fontId="12" fillId="0" borderId="2" xfId="58" applyFont="1" applyFill="1" applyBorder="1" applyAlignment="1">
      <alignment horizontal="center" vertical="center" wrapText="1"/>
    </xf>
    <xf numFmtId="0" fontId="9" fillId="0" borderId="3" xfId="59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0" xfId="59" applyFont="1" applyFill="1" applyBorder="1" applyAlignment="1">
      <alignment horizontal="center" vertical="center" wrapText="1"/>
    </xf>
    <xf numFmtId="0" fontId="14" fillId="0" borderId="0" xfId="59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9" fontId="15" fillId="2" borderId="1" xfId="0" applyNumberFormat="1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  <xf numFmtId="179" fontId="15" fillId="2" borderId="3" xfId="0" applyNumberFormat="1" applyFont="1" applyFill="1" applyBorder="1" applyAlignment="1">
      <alignment horizontal="center" vertical="center" wrapText="1"/>
    </xf>
    <xf numFmtId="180" fontId="10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 wrapText="1"/>
    </xf>
    <xf numFmtId="180" fontId="10" fillId="0" borderId="4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180" fontId="10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178" fontId="10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7" fillId="0" borderId="2" xfId="59" applyFont="1" applyFill="1" applyBorder="1" applyAlignment="1">
      <alignment horizontal="center" vertical="center" wrapText="1"/>
    </xf>
    <xf numFmtId="0" fontId="2" fillId="0" borderId="2" xfId="20" applyFont="1" applyFill="1" applyBorder="1" applyAlignment="1">
      <alignment horizontal="center" vertical="center"/>
    </xf>
    <xf numFmtId="0" fontId="2" fillId="0" borderId="3" xfId="57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1" fillId="0" borderId="1" xfId="11" applyFont="1" applyFill="1" applyBorder="1" applyAlignment="1">
      <alignment horizontal="center" vertical="center" wrapText="1"/>
    </xf>
    <xf numFmtId="0" fontId="11" fillId="0" borderId="3" xfId="1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9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1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常规_自治区下达塔城2007年财政扶贫资金项目下达计划表－1048万元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_自治区下达塔城2007年财政扶贫资金项目下达计划表－1048万元 2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4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常规 11 10" xfId="47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7 2 2 2 2" xfId="54"/>
    <cellStyle name="60% - 强调文字颜色 6" xfId="55" builtinId="52"/>
    <cellStyle name="常规 2 4 2" xfId="56"/>
    <cellStyle name="常规 2" xfId="57"/>
    <cellStyle name="常规 4" xfId="58"/>
    <cellStyle name="常规 12 3 3 2 2" xfId="59"/>
    <cellStyle name="常规 11" xfId="60"/>
    <cellStyle name="常规 41" xfId="61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5"/>
  <sheetViews>
    <sheetView tabSelected="1" view="pageBreakPreview" zoomScaleNormal="100" zoomScaleSheetLayoutView="100" workbookViewId="0">
      <pane ySplit="4" topLeftCell="A8" activePane="bottomLeft" state="frozen"/>
      <selection/>
      <selection pane="bottomLeft" activeCell="X3" sqref="X3"/>
    </sheetView>
  </sheetViews>
  <sheetFormatPr defaultColWidth="9" defaultRowHeight="13.5"/>
  <cols>
    <col min="1" max="1" width="8.325" customWidth="1"/>
    <col min="2" max="2" width="7.25833333333333" customWidth="1"/>
    <col min="3" max="3" width="8.31666666666667" customWidth="1"/>
    <col min="4" max="4" width="26.275" style="4" customWidth="1"/>
    <col min="5" max="5" width="9.56666666666667" style="5" customWidth="1"/>
    <col min="6" max="6" width="23.5" customWidth="1"/>
    <col min="7" max="7" width="9.75833333333333" customWidth="1"/>
    <col min="8" max="8" width="14.0583333333333" customWidth="1"/>
    <col min="9" max="9" width="10.875" customWidth="1"/>
    <col min="10" max="10" width="9.625" customWidth="1"/>
    <col min="11" max="11" width="14.575" customWidth="1"/>
    <col min="12" max="12" width="18.5083333333333" customWidth="1"/>
    <col min="13" max="13" width="16.3416666666667" style="4" customWidth="1"/>
    <col min="14" max="14" width="13.625" style="4" customWidth="1"/>
    <col min="15" max="15" width="14.7083333333333" customWidth="1"/>
    <col min="16" max="16" width="14.3666666666667" style="6" customWidth="1"/>
    <col min="17" max="17" width="12.9666666666667" style="4" customWidth="1"/>
    <col min="18" max="18" width="12.925" style="7" customWidth="1"/>
    <col min="19" max="19" width="29.4583333333333" style="8" customWidth="1"/>
    <col min="20" max="20" width="12.925" customWidth="1"/>
  </cols>
  <sheetData>
    <row r="1" ht="42" customHeight="1" spans="1:2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89"/>
      <c r="Q1" s="9"/>
      <c r="R1" s="116"/>
      <c r="S1" s="116"/>
      <c r="T1" s="9"/>
    </row>
    <row r="2" ht="30" customHeight="1" spans="1:20">
      <c r="A2" s="10" t="s">
        <v>1</v>
      </c>
      <c r="B2" s="10"/>
      <c r="C2" s="10"/>
      <c r="D2" s="11"/>
      <c r="E2" s="10"/>
      <c r="F2" s="10"/>
      <c r="G2" s="12"/>
      <c r="H2" s="13" t="s">
        <v>2</v>
      </c>
      <c r="I2" s="90"/>
      <c r="J2" s="90"/>
      <c r="K2" s="90"/>
      <c r="L2" s="90"/>
      <c r="M2" s="90"/>
      <c r="N2" s="90"/>
      <c r="O2" s="90"/>
      <c r="P2" s="91"/>
      <c r="Q2" s="90"/>
      <c r="R2" s="90"/>
      <c r="S2" s="90"/>
      <c r="T2" s="90"/>
    </row>
    <row r="3" ht="52" customHeight="1" spans="1:20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5" t="s">
        <v>10</v>
      </c>
      <c r="I3" s="15"/>
      <c r="J3" s="15"/>
      <c r="K3" s="15"/>
      <c r="L3" s="92" t="s">
        <v>11</v>
      </c>
      <c r="M3" s="93" t="s">
        <v>12</v>
      </c>
      <c r="N3" s="93" t="s">
        <v>13</v>
      </c>
      <c r="O3" s="93" t="s">
        <v>14</v>
      </c>
      <c r="P3" s="14" t="s">
        <v>15</v>
      </c>
      <c r="Q3" s="14" t="s">
        <v>16</v>
      </c>
      <c r="R3" s="117" t="s">
        <v>17</v>
      </c>
      <c r="S3" s="117" t="s">
        <v>18</v>
      </c>
      <c r="T3" s="14" t="s">
        <v>19</v>
      </c>
    </row>
    <row r="4" ht="32" customHeight="1" spans="1:20">
      <c r="A4" s="16"/>
      <c r="B4" s="16"/>
      <c r="C4" s="16"/>
      <c r="D4" s="16"/>
      <c r="E4" s="16"/>
      <c r="F4" s="16"/>
      <c r="G4" s="16"/>
      <c r="H4" s="17" t="s">
        <v>20</v>
      </c>
      <c r="I4" s="17" t="s">
        <v>21</v>
      </c>
      <c r="J4" s="17" t="s">
        <v>22</v>
      </c>
      <c r="K4" s="17" t="s">
        <v>23</v>
      </c>
      <c r="L4" s="94"/>
      <c r="M4" s="95"/>
      <c r="N4" s="95"/>
      <c r="O4" s="95"/>
      <c r="P4" s="16"/>
      <c r="Q4" s="16"/>
      <c r="R4" s="118"/>
      <c r="S4" s="118"/>
      <c r="T4" s="16"/>
    </row>
    <row r="5" ht="38" customHeight="1" spans="1:21">
      <c r="A5" s="18">
        <v>1</v>
      </c>
      <c r="B5" s="19" t="s">
        <v>24</v>
      </c>
      <c r="C5" s="19" t="s">
        <v>25</v>
      </c>
      <c r="D5" s="20" t="s">
        <v>26</v>
      </c>
      <c r="E5" s="21" t="s">
        <v>27</v>
      </c>
      <c r="F5" s="22" t="s">
        <v>28</v>
      </c>
      <c r="G5" s="18" t="s">
        <v>29</v>
      </c>
      <c r="H5" s="23">
        <v>250</v>
      </c>
      <c r="I5" s="96">
        <v>0</v>
      </c>
      <c r="J5" s="96">
        <v>0</v>
      </c>
      <c r="K5" s="97">
        <f t="shared" ref="K5:K12" si="0">SUM(H5:J5)</f>
        <v>250</v>
      </c>
      <c r="L5" s="98">
        <v>234.656386</v>
      </c>
      <c r="M5" s="98">
        <v>229.861507</v>
      </c>
      <c r="N5" s="98">
        <f>O5-M5</f>
        <v>12.86</v>
      </c>
      <c r="O5" s="98">
        <v>242.721507</v>
      </c>
      <c r="P5" s="18" t="s">
        <v>30</v>
      </c>
      <c r="Q5" s="99" t="s">
        <v>31</v>
      </c>
      <c r="R5" s="98" t="s">
        <v>32</v>
      </c>
      <c r="S5" s="18" t="s">
        <v>33</v>
      </c>
      <c r="T5" s="119"/>
      <c r="U5" s="120"/>
    </row>
    <row r="6" ht="38" customHeight="1" spans="1:21">
      <c r="A6" s="18">
        <v>2</v>
      </c>
      <c r="B6" s="24"/>
      <c r="C6" s="24"/>
      <c r="D6" s="25" t="s">
        <v>34</v>
      </c>
      <c r="E6" s="21"/>
      <c r="F6" s="26" t="s">
        <v>35</v>
      </c>
      <c r="G6" s="18" t="s">
        <v>29</v>
      </c>
      <c r="H6" s="27">
        <v>86.8</v>
      </c>
      <c r="I6" s="96">
        <v>0</v>
      </c>
      <c r="J6" s="96">
        <v>0</v>
      </c>
      <c r="K6" s="97">
        <f t="shared" si="0"/>
        <v>86.8</v>
      </c>
      <c r="L6" s="98">
        <v>81.649849</v>
      </c>
      <c r="M6" s="98">
        <v>81.353896</v>
      </c>
      <c r="N6" s="98">
        <f t="shared" ref="N6:N37" si="1">O6-M6</f>
        <v>4.47</v>
      </c>
      <c r="O6" s="98">
        <v>85.823896</v>
      </c>
      <c r="P6" s="18" t="s">
        <v>30</v>
      </c>
      <c r="Q6" s="99" t="s">
        <v>36</v>
      </c>
      <c r="R6" s="98" t="s">
        <v>37</v>
      </c>
      <c r="S6" s="70" t="s">
        <v>38</v>
      </c>
      <c r="T6" s="119"/>
      <c r="U6" s="120"/>
    </row>
    <row r="7" ht="42" customHeight="1" spans="1:21">
      <c r="A7" s="18">
        <v>3</v>
      </c>
      <c r="B7" s="24"/>
      <c r="C7" s="24"/>
      <c r="D7" s="27" t="s">
        <v>39</v>
      </c>
      <c r="E7" s="21"/>
      <c r="F7" s="27" t="s">
        <v>40</v>
      </c>
      <c r="G7" s="18" t="s">
        <v>29</v>
      </c>
      <c r="H7" s="27">
        <v>113</v>
      </c>
      <c r="I7" s="96">
        <v>0</v>
      </c>
      <c r="J7" s="96">
        <v>0</v>
      </c>
      <c r="K7" s="97">
        <f t="shared" si="0"/>
        <v>113</v>
      </c>
      <c r="L7" s="98">
        <v>108</v>
      </c>
      <c r="M7" s="98">
        <v>108</v>
      </c>
      <c r="N7" s="98">
        <f t="shared" si="1"/>
        <v>0</v>
      </c>
      <c r="O7" s="98">
        <v>108</v>
      </c>
      <c r="P7" s="18" t="s">
        <v>30</v>
      </c>
      <c r="Q7" s="18" t="s">
        <v>41</v>
      </c>
      <c r="R7" s="121" t="s">
        <v>42</v>
      </c>
      <c r="S7" s="121" t="s">
        <v>42</v>
      </c>
      <c r="T7" s="119" t="s">
        <v>43</v>
      </c>
      <c r="U7" s="120"/>
    </row>
    <row r="8" ht="33" customHeight="1" spans="1:21">
      <c r="A8" s="18">
        <v>4</v>
      </c>
      <c r="B8" s="24"/>
      <c r="C8" s="24"/>
      <c r="D8" s="27" t="s">
        <v>44</v>
      </c>
      <c r="E8" s="21"/>
      <c r="F8" s="27" t="s">
        <v>45</v>
      </c>
      <c r="G8" s="18" t="s">
        <v>29</v>
      </c>
      <c r="H8" s="27">
        <v>118.8</v>
      </c>
      <c r="I8" s="96">
        <v>0</v>
      </c>
      <c r="J8" s="96">
        <v>0</v>
      </c>
      <c r="K8" s="97">
        <f t="shared" si="0"/>
        <v>118.8</v>
      </c>
      <c r="L8" s="98">
        <v>106</v>
      </c>
      <c r="M8" s="98">
        <v>105.138672</v>
      </c>
      <c r="N8" s="98">
        <f t="shared" si="1"/>
        <v>5.764</v>
      </c>
      <c r="O8" s="98">
        <v>110.902672</v>
      </c>
      <c r="P8" s="18" t="s">
        <v>46</v>
      </c>
      <c r="Q8" s="99" t="s">
        <v>36</v>
      </c>
      <c r="R8" s="98" t="s">
        <v>47</v>
      </c>
      <c r="S8" s="18" t="s">
        <v>48</v>
      </c>
      <c r="T8" s="119"/>
      <c r="U8" s="120"/>
    </row>
    <row r="9" ht="33" customHeight="1" spans="1:21">
      <c r="A9" s="18">
        <v>5</v>
      </c>
      <c r="B9" s="24"/>
      <c r="C9" s="24"/>
      <c r="D9" s="20" t="s">
        <v>49</v>
      </c>
      <c r="E9" s="21"/>
      <c r="F9" s="27" t="s">
        <v>50</v>
      </c>
      <c r="G9" s="18" t="s">
        <v>29</v>
      </c>
      <c r="H9" s="27">
        <v>59.65</v>
      </c>
      <c r="I9" s="96">
        <v>0</v>
      </c>
      <c r="J9" s="96">
        <v>0</v>
      </c>
      <c r="K9" s="97">
        <f t="shared" si="0"/>
        <v>59.65</v>
      </c>
      <c r="L9" s="98">
        <v>48.5</v>
      </c>
      <c r="M9" s="98">
        <v>48.5</v>
      </c>
      <c r="N9" s="98">
        <f t="shared" si="1"/>
        <v>0</v>
      </c>
      <c r="O9" s="98">
        <v>48.5</v>
      </c>
      <c r="P9" s="18" t="s">
        <v>51</v>
      </c>
      <c r="Q9" s="18" t="s">
        <v>41</v>
      </c>
      <c r="R9" s="121" t="s">
        <v>42</v>
      </c>
      <c r="S9" s="121" t="s">
        <v>42</v>
      </c>
      <c r="T9" s="119" t="s">
        <v>43</v>
      </c>
      <c r="U9" s="120"/>
    </row>
    <row r="10" ht="33" customHeight="1" spans="1:21">
      <c r="A10" s="18">
        <v>6</v>
      </c>
      <c r="B10" s="24"/>
      <c r="C10" s="24"/>
      <c r="D10" s="20" t="s">
        <v>52</v>
      </c>
      <c r="E10" s="21"/>
      <c r="F10" s="22" t="s">
        <v>45</v>
      </c>
      <c r="G10" s="18" t="s">
        <v>29</v>
      </c>
      <c r="H10" s="20">
        <v>400</v>
      </c>
      <c r="I10" s="96">
        <v>0</v>
      </c>
      <c r="J10" s="96">
        <v>0</v>
      </c>
      <c r="K10" s="97">
        <f t="shared" si="0"/>
        <v>400</v>
      </c>
      <c r="L10" s="99">
        <v>375.480683</v>
      </c>
      <c r="M10" s="99">
        <v>375.244065</v>
      </c>
      <c r="N10" s="98">
        <f t="shared" si="1"/>
        <v>20.59</v>
      </c>
      <c r="O10" s="99">
        <v>395.834065</v>
      </c>
      <c r="P10" s="18" t="s">
        <v>30</v>
      </c>
      <c r="Q10" s="99" t="s">
        <v>53</v>
      </c>
      <c r="R10" s="98" t="s">
        <v>54</v>
      </c>
      <c r="S10" s="65" t="s">
        <v>55</v>
      </c>
      <c r="T10" s="122"/>
      <c r="U10" s="120"/>
    </row>
    <row r="11" ht="33" customHeight="1" spans="1:21">
      <c r="A11" s="18">
        <v>7</v>
      </c>
      <c r="B11" s="24"/>
      <c r="C11" s="24"/>
      <c r="D11" s="28" t="s">
        <v>56</v>
      </c>
      <c r="E11" s="21"/>
      <c r="F11" s="28" t="s">
        <v>45</v>
      </c>
      <c r="G11" s="18" t="s">
        <v>29</v>
      </c>
      <c r="H11" s="20">
        <v>105</v>
      </c>
      <c r="I11" s="96">
        <v>0</v>
      </c>
      <c r="J11" s="96">
        <v>0</v>
      </c>
      <c r="K11" s="97">
        <f t="shared" si="0"/>
        <v>105</v>
      </c>
      <c r="L11" s="100">
        <v>83.540095</v>
      </c>
      <c r="M11" s="65">
        <v>82.242031</v>
      </c>
      <c r="N11" s="98">
        <f t="shared" si="1"/>
        <v>19.14</v>
      </c>
      <c r="O11" s="101">
        <v>101.382031</v>
      </c>
      <c r="P11" s="18" t="s">
        <v>57</v>
      </c>
      <c r="Q11" s="65" t="s">
        <v>58</v>
      </c>
      <c r="R11" s="65" t="s">
        <v>59</v>
      </c>
      <c r="S11" s="70" t="s">
        <v>60</v>
      </c>
      <c r="T11" s="68" t="s">
        <v>61</v>
      </c>
      <c r="U11" s="120"/>
    </row>
    <row r="12" ht="33" customHeight="1" spans="1:21">
      <c r="A12" s="29">
        <v>8</v>
      </c>
      <c r="B12" s="24"/>
      <c r="C12" s="24"/>
      <c r="D12" s="30" t="s">
        <v>62</v>
      </c>
      <c r="E12" s="21" t="s">
        <v>63</v>
      </c>
      <c r="F12" s="30" t="s">
        <v>64</v>
      </c>
      <c r="G12" s="29" t="s">
        <v>29</v>
      </c>
      <c r="H12" s="31">
        <v>1135.08</v>
      </c>
      <c r="I12" s="102">
        <v>0</v>
      </c>
      <c r="J12" s="102">
        <v>0</v>
      </c>
      <c r="K12" s="52">
        <f t="shared" si="0"/>
        <v>1135.08</v>
      </c>
      <c r="L12" s="98">
        <v>362.227402</v>
      </c>
      <c r="M12" s="98">
        <v>362.209013</v>
      </c>
      <c r="N12" s="98">
        <f t="shared" si="1"/>
        <v>25.092</v>
      </c>
      <c r="O12" s="98">
        <v>387.301013</v>
      </c>
      <c r="P12" s="18" t="s">
        <v>65</v>
      </c>
      <c r="Q12" s="65" t="s">
        <v>66</v>
      </c>
      <c r="R12" s="65" t="s">
        <v>67</v>
      </c>
      <c r="S12" s="70" t="s">
        <v>68</v>
      </c>
      <c r="T12" s="106"/>
      <c r="U12" s="120"/>
    </row>
    <row r="13" ht="33" customHeight="1" spans="1:21">
      <c r="A13" s="32"/>
      <c r="B13" s="24"/>
      <c r="C13" s="24"/>
      <c r="D13" s="33"/>
      <c r="E13" s="21"/>
      <c r="F13" s="33"/>
      <c r="G13" s="32"/>
      <c r="H13" s="34"/>
      <c r="I13" s="103"/>
      <c r="J13" s="103"/>
      <c r="K13" s="104"/>
      <c r="L13" s="98">
        <v>363.437567</v>
      </c>
      <c r="M13" s="98">
        <v>363.380362</v>
      </c>
      <c r="N13" s="98">
        <f t="shared" si="1"/>
        <v>28.384</v>
      </c>
      <c r="O13" s="98">
        <v>391.764362</v>
      </c>
      <c r="P13" s="18" t="s">
        <v>65</v>
      </c>
      <c r="Q13" s="65" t="s">
        <v>66</v>
      </c>
      <c r="R13" s="65" t="s">
        <v>69</v>
      </c>
      <c r="S13" s="70" t="s">
        <v>70</v>
      </c>
      <c r="T13" s="106"/>
      <c r="U13" s="120"/>
    </row>
    <row r="14" ht="33" customHeight="1" spans="1:21">
      <c r="A14" s="35"/>
      <c r="B14" s="24"/>
      <c r="C14" s="24"/>
      <c r="D14" s="36"/>
      <c r="E14" s="21"/>
      <c r="F14" s="36"/>
      <c r="G14" s="35"/>
      <c r="H14" s="37"/>
      <c r="I14" s="105"/>
      <c r="J14" s="105"/>
      <c r="K14" s="54"/>
      <c r="L14" s="98">
        <v>331.663298</v>
      </c>
      <c r="M14" s="98">
        <v>331.578763</v>
      </c>
      <c r="N14" s="98">
        <f t="shared" si="1"/>
        <v>22.336</v>
      </c>
      <c r="O14" s="98">
        <v>353.914763</v>
      </c>
      <c r="P14" s="18" t="s">
        <v>65</v>
      </c>
      <c r="Q14" s="65" t="s">
        <v>66</v>
      </c>
      <c r="R14" s="65" t="s">
        <v>71</v>
      </c>
      <c r="S14" s="70" t="s">
        <v>72</v>
      </c>
      <c r="T14" s="106"/>
      <c r="U14" s="120"/>
    </row>
    <row r="15" ht="33" customHeight="1" spans="1:21">
      <c r="A15" s="18">
        <v>9</v>
      </c>
      <c r="B15" s="24"/>
      <c r="C15" s="24"/>
      <c r="D15" s="38" t="s">
        <v>73</v>
      </c>
      <c r="E15" s="21"/>
      <c r="F15" s="38" t="s">
        <v>74</v>
      </c>
      <c r="G15" s="18" t="s">
        <v>29</v>
      </c>
      <c r="H15" s="39">
        <v>218.47</v>
      </c>
      <c r="I15" s="96">
        <v>0</v>
      </c>
      <c r="J15" s="96">
        <v>0</v>
      </c>
      <c r="K15" s="97">
        <f t="shared" ref="K15:K23" si="2">SUM(H15:J15)</f>
        <v>218.47</v>
      </c>
      <c r="L15" s="98">
        <v>203.423652</v>
      </c>
      <c r="M15" s="98">
        <v>203.090678</v>
      </c>
      <c r="N15" s="98">
        <f t="shared" si="1"/>
        <v>13.94</v>
      </c>
      <c r="O15" s="98">
        <v>217.030678</v>
      </c>
      <c r="P15" s="18" t="s">
        <v>75</v>
      </c>
      <c r="Q15" s="65" t="s">
        <v>31</v>
      </c>
      <c r="R15" s="65" t="s">
        <v>76</v>
      </c>
      <c r="S15" s="18" t="s">
        <v>77</v>
      </c>
      <c r="T15" s="106"/>
      <c r="U15" s="120"/>
    </row>
    <row r="16" ht="33" customHeight="1" spans="1:21">
      <c r="A16" s="18">
        <v>10</v>
      </c>
      <c r="B16" s="24"/>
      <c r="C16" s="24"/>
      <c r="D16" s="27" t="s">
        <v>78</v>
      </c>
      <c r="E16" s="21"/>
      <c r="F16" s="27" t="s">
        <v>79</v>
      </c>
      <c r="G16" s="18" t="s">
        <v>29</v>
      </c>
      <c r="H16" s="40">
        <v>429.5</v>
      </c>
      <c r="I16" s="96">
        <v>0</v>
      </c>
      <c r="J16" s="96">
        <v>0</v>
      </c>
      <c r="K16" s="97">
        <f t="shared" si="2"/>
        <v>429.5</v>
      </c>
      <c r="L16" s="98">
        <v>377.414444</v>
      </c>
      <c r="M16" s="98">
        <v>377.414418</v>
      </c>
      <c r="N16" s="98">
        <f t="shared" si="1"/>
        <v>44.13</v>
      </c>
      <c r="O16" s="98">
        <v>421.544418</v>
      </c>
      <c r="P16" s="18" t="s">
        <v>57</v>
      </c>
      <c r="Q16" s="65" t="s">
        <v>58</v>
      </c>
      <c r="R16" s="65" t="s">
        <v>80</v>
      </c>
      <c r="S16" s="70" t="s">
        <v>81</v>
      </c>
      <c r="T16" s="119" t="s">
        <v>61</v>
      </c>
      <c r="U16" s="120"/>
    </row>
    <row r="17" ht="45" customHeight="1" spans="1:21">
      <c r="A17" s="18">
        <v>11</v>
      </c>
      <c r="B17" s="24"/>
      <c r="C17" s="24"/>
      <c r="D17" s="41" t="s">
        <v>82</v>
      </c>
      <c r="E17" s="21" t="s">
        <v>83</v>
      </c>
      <c r="F17" s="42" t="s">
        <v>84</v>
      </c>
      <c r="G17" s="18" t="s">
        <v>29</v>
      </c>
      <c r="H17" s="43">
        <v>123</v>
      </c>
      <c r="I17" s="96">
        <v>0</v>
      </c>
      <c r="J17" s="96">
        <v>0</v>
      </c>
      <c r="K17" s="97">
        <f t="shared" si="2"/>
        <v>123</v>
      </c>
      <c r="L17" s="98">
        <v>122.7</v>
      </c>
      <c r="M17" s="98">
        <v>122.7</v>
      </c>
      <c r="N17" s="98">
        <f t="shared" si="1"/>
        <v>0</v>
      </c>
      <c r="O17" s="98">
        <v>122.7</v>
      </c>
      <c r="P17" s="18" t="s">
        <v>85</v>
      </c>
      <c r="Q17" s="18" t="s">
        <v>86</v>
      </c>
      <c r="R17" s="121" t="s">
        <v>42</v>
      </c>
      <c r="S17" s="121" t="s">
        <v>42</v>
      </c>
      <c r="T17" s="119" t="s">
        <v>43</v>
      </c>
      <c r="U17" s="120"/>
    </row>
    <row r="18" ht="33" customHeight="1" spans="1:21">
      <c r="A18" s="18">
        <v>12</v>
      </c>
      <c r="B18" s="24"/>
      <c r="C18" s="24"/>
      <c r="D18" s="44" t="s">
        <v>87</v>
      </c>
      <c r="E18" s="21"/>
      <c r="F18" s="42" t="s">
        <v>88</v>
      </c>
      <c r="G18" s="18" t="s">
        <v>29</v>
      </c>
      <c r="H18" s="45">
        <v>20</v>
      </c>
      <c r="I18" s="96">
        <v>0</v>
      </c>
      <c r="J18" s="96">
        <v>0</v>
      </c>
      <c r="K18" s="97">
        <f t="shared" si="2"/>
        <v>20</v>
      </c>
      <c r="L18" s="98">
        <v>19.86932</v>
      </c>
      <c r="M18" s="98">
        <v>19.80932</v>
      </c>
      <c r="N18" s="98">
        <f t="shared" si="1"/>
        <v>0</v>
      </c>
      <c r="O18" s="98">
        <v>19.80932</v>
      </c>
      <c r="P18" s="18" t="s">
        <v>89</v>
      </c>
      <c r="Q18" s="65" t="s">
        <v>90</v>
      </c>
      <c r="R18" s="65" t="s">
        <v>91</v>
      </c>
      <c r="S18" s="70" t="s">
        <v>92</v>
      </c>
      <c r="T18" s="119" t="s">
        <v>43</v>
      </c>
      <c r="U18" s="120"/>
    </row>
    <row r="19" ht="33" customHeight="1" spans="1:21">
      <c r="A19" s="18">
        <v>13</v>
      </c>
      <c r="B19" s="24"/>
      <c r="C19" s="24"/>
      <c r="D19" s="46" t="s">
        <v>93</v>
      </c>
      <c r="E19" s="21" t="s">
        <v>94</v>
      </c>
      <c r="F19" s="27" t="s">
        <v>95</v>
      </c>
      <c r="G19" s="18" t="s">
        <v>29</v>
      </c>
      <c r="H19" s="23">
        <v>192</v>
      </c>
      <c r="I19" s="96">
        <v>0</v>
      </c>
      <c r="J19" s="96">
        <v>0</v>
      </c>
      <c r="K19" s="97">
        <f t="shared" si="2"/>
        <v>192</v>
      </c>
      <c r="L19" s="98">
        <v>170.347872</v>
      </c>
      <c r="M19" s="98">
        <v>169.85902</v>
      </c>
      <c r="N19" s="98">
        <f t="shared" si="1"/>
        <v>9.12</v>
      </c>
      <c r="O19" s="98">
        <v>178.97902</v>
      </c>
      <c r="P19" s="18" t="s">
        <v>96</v>
      </c>
      <c r="Q19" s="65" t="s">
        <v>97</v>
      </c>
      <c r="R19" s="65" t="s">
        <v>98</v>
      </c>
      <c r="S19" s="70" t="s">
        <v>99</v>
      </c>
      <c r="T19" s="106"/>
      <c r="U19" s="120"/>
    </row>
    <row r="20" ht="33" customHeight="1" spans="1:21">
      <c r="A20" s="18">
        <v>14</v>
      </c>
      <c r="B20" s="24"/>
      <c r="C20" s="24"/>
      <c r="D20" s="47" t="s">
        <v>100</v>
      </c>
      <c r="E20" s="21"/>
      <c r="F20" s="48" t="s">
        <v>101</v>
      </c>
      <c r="G20" s="18" t="s">
        <v>29</v>
      </c>
      <c r="H20" s="23">
        <v>381.6</v>
      </c>
      <c r="I20" s="96">
        <v>0</v>
      </c>
      <c r="J20" s="96">
        <v>0</v>
      </c>
      <c r="K20" s="97">
        <f t="shared" si="2"/>
        <v>381.6</v>
      </c>
      <c r="L20" s="98">
        <v>356.91723</v>
      </c>
      <c r="M20" s="98">
        <v>356.687206</v>
      </c>
      <c r="N20" s="98">
        <f t="shared" si="1"/>
        <v>18.124</v>
      </c>
      <c r="O20" s="98">
        <v>374.811206</v>
      </c>
      <c r="P20" s="18" t="s">
        <v>96</v>
      </c>
      <c r="Q20" s="65" t="s">
        <v>102</v>
      </c>
      <c r="R20" s="65" t="s">
        <v>103</v>
      </c>
      <c r="S20" s="70" t="s">
        <v>104</v>
      </c>
      <c r="T20" s="106"/>
      <c r="U20" s="120"/>
    </row>
    <row r="21" ht="33" customHeight="1" spans="1:21">
      <c r="A21" s="18">
        <v>15</v>
      </c>
      <c r="B21" s="24"/>
      <c r="C21" s="24"/>
      <c r="D21" s="27" t="s">
        <v>105</v>
      </c>
      <c r="E21" s="49" t="s">
        <v>106</v>
      </c>
      <c r="F21" s="27" t="s">
        <v>107</v>
      </c>
      <c r="G21" s="18" t="s">
        <v>29</v>
      </c>
      <c r="H21" s="50">
        <v>122.2</v>
      </c>
      <c r="I21" s="96">
        <v>0</v>
      </c>
      <c r="J21" s="96">
        <v>0</v>
      </c>
      <c r="K21" s="97">
        <f t="shared" si="2"/>
        <v>122.2</v>
      </c>
      <c r="L21" s="98">
        <v>115</v>
      </c>
      <c r="M21" s="98">
        <v>114.44249</v>
      </c>
      <c r="N21" s="98">
        <f t="shared" si="1"/>
        <v>6.94999999999999</v>
      </c>
      <c r="O21" s="98">
        <v>121.39249</v>
      </c>
      <c r="P21" s="18" t="s">
        <v>108</v>
      </c>
      <c r="Q21" s="65" t="s">
        <v>90</v>
      </c>
      <c r="R21" s="65" t="s">
        <v>109</v>
      </c>
      <c r="S21" s="70" t="s">
        <v>110</v>
      </c>
      <c r="T21" s="106"/>
      <c r="U21" s="120"/>
    </row>
    <row r="22" ht="33" customHeight="1" spans="1:21">
      <c r="A22" s="18">
        <v>16</v>
      </c>
      <c r="B22" s="24"/>
      <c r="C22" s="24"/>
      <c r="D22" s="27" t="s">
        <v>111</v>
      </c>
      <c r="E22" s="49"/>
      <c r="F22" s="27" t="s">
        <v>112</v>
      </c>
      <c r="G22" s="18" t="s">
        <v>29</v>
      </c>
      <c r="H22" s="27">
        <v>54.4</v>
      </c>
      <c r="I22" s="96">
        <v>0</v>
      </c>
      <c r="J22" s="96">
        <v>0</v>
      </c>
      <c r="K22" s="97">
        <f t="shared" si="2"/>
        <v>54.4</v>
      </c>
      <c r="L22" s="98">
        <v>54</v>
      </c>
      <c r="M22" s="98">
        <v>53.99604</v>
      </c>
      <c r="N22" s="98">
        <f t="shared" si="1"/>
        <v>0.100000000000001</v>
      </c>
      <c r="O22" s="98">
        <v>54.09604</v>
      </c>
      <c r="P22" s="18" t="s">
        <v>113</v>
      </c>
      <c r="Q22" s="73" t="s">
        <v>90</v>
      </c>
      <c r="R22" s="73" t="s">
        <v>114</v>
      </c>
      <c r="S22" s="70" t="s">
        <v>115</v>
      </c>
      <c r="T22" s="106"/>
      <c r="U22" s="120"/>
    </row>
    <row r="23" ht="33" customHeight="1" spans="1:21">
      <c r="A23" s="29">
        <v>17</v>
      </c>
      <c r="B23" s="24"/>
      <c r="C23" s="24"/>
      <c r="D23" s="51" t="s">
        <v>116</v>
      </c>
      <c r="E23" s="49"/>
      <c r="F23" s="51" t="s">
        <v>117</v>
      </c>
      <c r="G23" s="29" t="s">
        <v>29</v>
      </c>
      <c r="H23" s="52">
        <v>278.1</v>
      </c>
      <c r="I23" s="102">
        <v>0</v>
      </c>
      <c r="J23" s="102">
        <v>0</v>
      </c>
      <c r="K23" s="52">
        <f t="shared" si="2"/>
        <v>278.1</v>
      </c>
      <c r="L23" s="98">
        <v>139.496404</v>
      </c>
      <c r="M23" s="98">
        <v>139.356752</v>
      </c>
      <c r="N23" s="98">
        <f t="shared" si="1"/>
        <v>6.90000000000001</v>
      </c>
      <c r="O23" s="98">
        <v>146.256752</v>
      </c>
      <c r="P23" s="18" t="s">
        <v>96</v>
      </c>
      <c r="Q23" s="65" t="s">
        <v>36</v>
      </c>
      <c r="R23" s="73" t="s">
        <v>118</v>
      </c>
      <c r="S23" s="73" t="s">
        <v>119</v>
      </c>
      <c r="T23" s="106"/>
      <c r="U23" s="120"/>
    </row>
    <row r="24" ht="33" customHeight="1" spans="1:21">
      <c r="A24" s="35"/>
      <c r="B24" s="24"/>
      <c r="C24" s="24"/>
      <c r="D24" s="53"/>
      <c r="E24" s="49"/>
      <c r="F24" s="53"/>
      <c r="G24" s="35"/>
      <c r="H24" s="54"/>
      <c r="I24" s="105"/>
      <c r="J24" s="105"/>
      <c r="K24" s="54"/>
      <c r="L24" s="98">
        <v>123.309917</v>
      </c>
      <c r="M24" s="98">
        <v>123.250617</v>
      </c>
      <c r="N24" s="98">
        <f t="shared" si="1"/>
        <v>7.09999999999999</v>
      </c>
      <c r="O24" s="98">
        <v>130.350617</v>
      </c>
      <c r="P24" s="18" t="s">
        <v>120</v>
      </c>
      <c r="Q24" s="65" t="s">
        <v>36</v>
      </c>
      <c r="R24" s="73" t="s">
        <v>121</v>
      </c>
      <c r="S24" s="70" t="s">
        <v>122</v>
      </c>
      <c r="T24" s="106"/>
      <c r="U24" s="120"/>
    </row>
    <row r="25" ht="41" customHeight="1" spans="1:21">
      <c r="A25" s="18">
        <v>18</v>
      </c>
      <c r="B25" s="24"/>
      <c r="C25" s="24"/>
      <c r="D25" s="27" t="s">
        <v>123</v>
      </c>
      <c r="E25" s="49"/>
      <c r="F25" s="27" t="s">
        <v>124</v>
      </c>
      <c r="G25" s="18" t="s">
        <v>29</v>
      </c>
      <c r="H25" s="23">
        <v>243</v>
      </c>
      <c r="I25" s="96">
        <v>0</v>
      </c>
      <c r="J25" s="96">
        <v>0</v>
      </c>
      <c r="K25" s="97">
        <f t="shared" ref="K24:K32" si="3">SUM(H25:J25)</f>
        <v>243</v>
      </c>
      <c r="L25" s="98">
        <v>229.704927</v>
      </c>
      <c r="M25" s="98">
        <v>221.786568</v>
      </c>
      <c r="N25" s="98">
        <f t="shared" si="1"/>
        <v>12.7</v>
      </c>
      <c r="O25" s="98">
        <v>234.486568</v>
      </c>
      <c r="P25" s="18" t="s">
        <v>120</v>
      </c>
      <c r="Q25" s="65" t="s">
        <v>31</v>
      </c>
      <c r="R25" s="65" t="s">
        <v>125</v>
      </c>
      <c r="S25" s="70" t="s">
        <v>126</v>
      </c>
      <c r="T25" s="106"/>
      <c r="U25" s="120"/>
    </row>
    <row r="26" ht="36" customHeight="1" spans="1:21">
      <c r="A26" s="18">
        <v>19</v>
      </c>
      <c r="B26" s="24"/>
      <c r="C26" s="24"/>
      <c r="D26" s="27" t="s">
        <v>127</v>
      </c>
      <c r="E26" s="21" t="s">
        <v>128</v>
      </c>
      <c r="F26" s="27" t="s">
        <v>129</v>
      </c>
      <c r="G26" s="18" t="s">
        <v>29</v>
      </c>
      <c r="H26" s="45">
        <v>379.5</v>
      </c>
      <c r="I26" s="96">
        <v>0</v>
      </c>
      <c r="J26" s="96">
        <v>0</v>
      </c>
      <c r="K26" s="97">
        <f t="shared" si="3"/>
        <v>379.5</v>
      </c>
      <c r="L26" s="98">
        <v>360.534035</v>
      </c>
      <c r="M26" s="98">
        <v>360.030093</v>
      </c>
      <c r="N26" s="98">
        <f t="shared" si="1"/>
        <v>18.4974</v>
      </c>
      <c r="O26" s="98">
        <v>378.527493</v>
      </c>
      <c r="P26" s="18" t="s">
        <v>130</v>
      </c>
      <c r="Q26" s="65" t="s">
        <v>131</v>
      </c>
      <c r="R26" s="65" t="s">
        <v>132</v>
      </c>
      <c r="S26" s="70" t="s">
        <v>133</v>
      </c>
      <c r="T26" s="106"/>
      <c r="U26" s="120"/>
    </row>
    <row r="27" ht="33" customHeight="1" spans="1:21">
      <c r="A27" s="18">
        <v>20</v>
      </c>
      <c r="B27" s="24"/>
      <c r="C27" s="24"/>
      <c r="D27" s="27" t="s">
        <v>134</v>
      </c>
      <c r="E27" s="19" t="s">
        <v>135</v>
      </c>
      <c r="F27" s="27" t="s">
        <v>136</v>
      </c>
      <c r="G27" s="18" t="s">
        <v>29</v>
      </c>
      <c r="H27" s="27">
        <v>156</v>
      </c>
      <c r="I27" s="96">
        <v>0</v>
      </c>
      <c r="J27" s="96">
        <v>0</v>
      </c>
      <c r="K27" s="97">
        <f t="shared" si="3"/>
        <v>156</v>
      </c>
      <c r="L27" s="98">
        <v>143.922636</v>
      </c>
      <c r="M27" s="98">
        <v>143.984765</v>
      </c>
      <c r="N27" s="98">
        <f t="shared" si="1"/>
        <v>11.89</v>
      </c>
      <c r="O27" s="98">
        <v>155.874765</v>
      </c>
      <c r="P27" s="18" t="s">
        <v>137</v>
      </c>
      <c r="Q27" s="65" t="s">
        <v>138</v>
      </c>
      <c r="R27" s="65" t="s">
        <v>139</v>
      </c>
      <c r="S27" s="70" t="s">
        <v>140</v>
      </c>
      <c r="T27" s="106"/>
      <c r="U27" s="120"/>
    </row>
    <row r="28" ht="33" customHeight="1" spans="1:21">
      <c r="A28" s="18">
        <v>21</v>
      </c>
      <c r="B28" s="24"/>
      <c r="C28" s="24"/>
      <c r="D28" s="27" t="s">
        <v>141</v>
      </c>
      <c r="E28" s="24"/>
      <c r="F28" s="27" t="s">
        <v>142</v>
      </c>
      <c r="G28" s="18" t="s">
        <v>29</v>
      </c>
      <c r="H28" s="27">
        <v>149.8</v>
      </c>
      <c r="I28" s="96">
        <v>0</v>
      </c>
      <c r="J28" s="96">
        <v>0</v>
      </c>
      <c r="K28" s="97">
        <f t="shared" si="3"/>
        <v>149.8</v>
      </c>
      <c r="L28" s="98">
        <v>140.851996</v>
      </c>
      <c r="M28" s="98">
        <v>140.849211</v>
      </c>
      <c r="N28" s="98">
        <f t="shared" si="1"/>
        <v>8.48750000000001</v>
      </c>
      <c r="O28" s="98">
        <v>149.336711</v>
      </c>
      <c r="P28" s="18" t="s">
        <v>46</v>
      </c>
      <c r="Q28" s="65" t="s">
        <v>36</v>
      </c>
      <c r="R28" s="65" t="s">
        <v>143</v>
      </c>
      <c r="S28" s="70" t="s">
        <v>144</v>
      </c>
      <c r="T28" s="106"/>
      <c r="U28" s="120"/>
    </row>
    <row r="29" ht="33" customHeight="1" spans="1:21">
      <c r="A29" s="18">
        <v>22</v>
      </c>
      <c r="B29" s="24"/>
      <c r="C29" s="24"/>
      <c r="D29" s="27" t="s">
        <v>145</v>
      </c>
      <c r="E29" s="24"/>
      <c r="F29" s="27" t="s">
        <v>146</v>
      </c>
      <c r="G29" s="18" t="s">
        <v>29</v>
      </c>
      <c r="H29" s="27">
        <v>81</v>
      </c>
      <c r="I29" s="96">
        <v>0</v>
      </c>
      <c r="J29" s="96">
        <v>0</v>
      </c>
      <c r="K29" s="97">
        <f t="shared" si="3"/>
        <v>81</v>
      </c>
      <c r="L29" s="98">
        <v>78.948249</v>
      </c>
      <c r="M29" s="98">
        <v>78.855819</v>
      </c>
      <c r="N29" s="98">
        <f t="shared" si="1"/>
        <v>1.87</v>
      </c>
      <c r="O29" s="98">
        <v>80.725819</v>
      </c>
      <c r="P29" s="18" t="s">
        <v>147</v>
      </c>
      <c r="Q29" s="65" t="s">
        <v>148</v>
      </c>
      <c r="R29" s="65" t="s">
        <v>125</v>
      </c>
      <c r="S29" s="70" t="s">
        <v>149</v>
      </c>
      <c r="T29" s="106"/>
      <c r="U29" s="120"/>
    </row>
    <row r="30" ht="33" customHeight="1" spans="1:21">
      <c r="A30" s="18">
        <v>23</v>
      </c>
      <c r="B30" s="24"/>
      <c r="C30" s="24"/>
      <c r="D30" s="27" t="s">
        <v>150</v>
      </c>
      <c r="E30" s="55"/>
      <c r="F30" s="27" t="s">
        <v>151</v>
      </c>
      <c r="G30" s="18" t="s">
        <v>29</v>
      </c>
      <c r="H30" s="27">
        <v>181.5</v>
      </c>
      <c r="I30" s="96">
        <v>0</v>
      </c>
      <c r="J30" s="96">
        <v>0</v>
      </c>
      <c r="K30" s="97">
        <f t="shared" si="3"/>
        <v>181.5</v>
      </c>
      <c r="L30" s="98">
        <v>170.875078</v>
      </c>
      <c r="M30" s="98">
        <v>170.50924</v>
      </c>
      <c r="N30" s="98">
        <f t="shared" si="1"/>
        <v>10.1925</v>
      </c>
      <c r="O30" s="98">
        <v>180.70174</v>
      </c>
      <c r="P30" s="18" t="s">
        <v>46</v>
      </c>
      <c r="Q30" s="65" t="s">
        <v>31</v>
      </c>
      <c r="R30" s="65" t="s">
        <v>152</v>
      </c>
      <c r="S30" s="70" t="s">
        <v>153</v>
      </c>
      <c r="T30" s="106"/>
      <c r="U30" s="120"/>
    </row>
    <row r="31" ht="41" customHeight="1" spans="1:21">
      <c r="A31" s="18">
        <v>24</v>
      </c>
      <c r="B31" s="24"/>
      <c r="C31" s="24"/>
      <c r="D31" s="27" t="s">
        <v>154</v>
      </c>
      <c r="E31" s="21" t="s">
        <v>155</v>
      </c>
      <c r="F31" s="27" t="s">
        <v>156</v>
      </c>
      <c r="G31" s="18" t="s">
        <v>29</v>
      </c>
      <c r="H31" s="45">
        <v>141.6</v>
      </c>
      <c r="I31" s="96">
        <v>0</v>
      </c>
      <c r="J31" s="96">
        <v>0</v>
      </c>
      <c r="K31" s="97">
        <f t="shared" si="3"/>
        <v>141.6</v>
      </c>
      <c r="L31" s="98">
        <v>139.2</v>
      </c>
      <c r="M31" s="98">
        <v>139.2</v>
      </c>
      <c r="N31" s="98">
        <f t="shared" si="1"/>
        <v>0</v>
      </c>
      <c r="O31" s="98">
        <v>139.2</v>
      </c>
      <c r="P31" s="18" t="s">
        <v>157</v>
      </c>
      <c r="Q31" s="70" t="s">
        <v>158</v>
      </c>
      <c r="R31" s="121" t="s">
        <v>42</v>
      </c>
      <c r="S31" s="121" t="s">
        <v>42</v>
      </c>
      <c r="T31" s="106"/>
      <c r="U31" s="120"/>
    </row>
    <row r="32" customFormat="1" ht="51" customHeight="1" spans="1:21">
      <c r="A32" s="18">
        <v>25</v>
      </c>
      <c r="B32" s="55"/>
      <c r="C32" s="55"/>
      <c r="D32" s="27" t="s">
        <v>159</v>
      </c>
      <c r="E32" s="21" t="s">
        <v>160</v>
      </c>
      <c r="F32" s="27" t="s">
        <v>161</v>
      </c>
      <c r="G32" s="18" t="s">
        <v>29</v>
      </c>
      <c r="H32" s="45">
        <v>2</v>
      </c>
      <c r="I32" s="96">
        <v>0</v>
      </c>
      <c r="J32" s="96">
        <v>0</v>
      </c>
      <c r="K32" s="97">
        <f t="shared" si="3"/>
        <v>2</v>
      </c>
      <c r="L32" s="98">
        <v>1.1886</v>
      </c>
      <c r="M32" s="98">
        <v>0.36</v>
      </c>
      <c r="N32" s="98">
        <v>0</v>
      </c>
      <c r="O32" s="98">
        <v>0.36</v>
      </c>
      <c r="P32" s="18" t="s">
        <v>157</v>
      </c>
      <c r="Q32" s="70" t="s">
        <v>162</v>
      </c>
      <c r="R32" s="121" t="s">
        <v>42</v>
      </c>
      <c r="S32" s="121" t="s">
        <v>42</v>
      </c>
      <c r="T32" s="106"/>
      <c r="U32" s="120"/>
    </row>
    <row r="33" s="1" customFormat="1" ht="40" customHeight="1" spans="1:21">
      <c r="A33" s="56" t="s">
        <v>163</v>
      </c>
      <c r="B33" s="56"/>
      <c r="C33" s="56"/>
      <c r="D33" s="56"/>
      <c r="E33" s="57"/>
      <c r="F33" s="56"/>
      <c r="G33" s="56"/>
      <c r="H33" s="58">
        <f t="shared" ref="H33:O33" si="4">SUM(H5:H32)</f>
        <v>5422</v>
      </c>
      <c r="I33" s="58">
        <f t="shared" si="4"/>
        <v>0</v>
      </c>
      <c r="J33" s="58">
        <f t="shared" si="4"/>
        <v>0</v>
      </c>
      <c r="K33" s="58">
        <f t="shared" si="4"/>
        <v>5422</v>
      </c>
      <c r="L33" s="58">
        <f t="shared" si="4"/>
        <v>5042.85964</v>
      </c>
      <c r="M33" s="58">
        <f t="shared" si="4"/>
        <v>5023.690546</v>
      </c>
      <c r="N33" s="58">
        <f t="shared" si="4"/>
        <v>308.6374</v>
      </c>
      <c r="O33" s="58">
        <f t="shared" si="4"/>
        <v>5332.327946</v>
      </c>
      <c r="P33" s="58"/>
      <c r="Q33" s="58"/>
      <c r="R33" s="58"/>
      <c r="S33" s="123"/>
      <c r="T33" s="124"/>
      <c r="U33" s="125"/>
    </row>
    <row r="34" ht="35" customHeight="1" spans="1:21">
      <c r="A34" s="38">
        <v>26</v>
      </c>
      <c r="B34" s="38" t="s">
        <v>164</v>
      </c>
      <c r="C34" s="38"/>
      <c r="D34" s="27" t="s">
        <v>56</v>
      </c>
      <c r="E34" s="38" t="s">
        <v>27</v>
      </c>
      <c r="F34" s="27" t="s">
        <v>45</v>
      </c>
      <c r="G34" s="18" t="s">
        <v>29</v>
      </c>
      <c r="H34" s="38">
        <v>0</v>
      </c>
      <c r="I34" s="27">
        <v>60.5</v>
      </c>
      <c r="J34" s="96">
        <v>0</v>
      </c>
      <c r="K34" s="38">
        <f>SUM(H34:J34)</f>
        <v>60.5</v>
      </c>
      <c r="L34" s="98">
        <v>55.107238</v>
      </c>
      <c r="M34" s="98">
        <v>55.065238</v>
      </c>
      <c r="N34" s="98">
        <f t="shared" si="1"/>
        <v>3.0725</v>
      </c>
      <c r="O34" s="98">
        <v>58.137738</v>
      </c>
      <c r="P34" s="106" t="s">
        <v>75</v>
      </c>
      <c r="Q34" s="65" t="s">
        <v>165</v>
      </c>
      <c r="R34" s="65" t="s">
        <v>166</v>
      </c>
      <c r="S34" s="126" t="s">
        <v>167</v>
      </c>
      <c r="T34" s="119"/>
      <c r="U34" s="127"/>
    </row>
    <row r="35" ht="35" customHeight="1" spans="1:21">
      <c r="A35" s="30">
        <v>27</v>
      </c>
      <c r="B35" s="38"/>
      <c r="C35" s="38"/>
      <c r="D35" s="30" t="s">
        <v>168</v>
      </c>
      <c r="E35" s="38"/>
      <c r="F35" s="30" t="s">
        <v>169</v>
      </c>
      <c r="G35" s="29" t="s">
        <v>29</v>
      </c>
      <c r="H35" s="30">
        <v>0</v>
      </c>
      <c r="I35" s="27">
        <v>164.15</v>
      </c>
      <c r="J35" s="96">
        <v>0</v>
      </c>
      <c r="K35" s="38">
        <f t="shared" ref="K35:K49" si="5">SUM(H35:J35)</f>
        <v>164.15</v>
      </c>
      <c r="L35" s="98">
        <v>151.608388</v>
      </c>
      <c r="M35" s="18">
        <v>151.496188</v>
      </c>
      <c r="N35" s="98">
        <f t="shared" si="1"/>
        <v>8.3938</v>
      </c>
      <c r="O35" s="98">
        <v>159.889988</v>
      </c>
      <c r="P35" s="106" t="s">
        <v>75</v>
      </c>
      <c r="Q35" s="65" t="s">
        <v>165</v>
      </c>
      <c r="R35" s="65" t="s">
        <v>166</v>
      </c>
      <c r="S35" s="70" t="s">
        <v>170</v>
      </c>
      <c r="T35" s="128"/>
      <c r="U35" s="120"/>
    </row>
    <row r="36" ht="35" customHeight="1" spans="1:21">
      <c r="A36" s="38">
        <v>28</v>
      </c>
      <c r="B36" s="38"/>
      <c r="C36" s="38"/>
      <c r="D36" s="27" t="s">
        <v>171</v>
      </c>
      <c r="E36" s="38" t="s">
        <v>63</v>
      </c>
      <c r="F36" s="27" t="s">
        <v>172</v>
      </c>
      <c r="G36" s="18" t="s">
        <v>29</v>
      </c>
      <c r="H36" s="38">
        <v>0</v>
      </c>
      <c r="I36" s="96">
        <v>105</v>
      </c>
      <c r="J36" s="96">
        <v>0</v>
      </c>
      <c r="K36" s="38">
        <f t="shared" si="5"/>
        <v>105</v>
      </c>
      <c r="L36" s="98">
        <v>104.4</v>
      </c>
      <c r="M36" s="98">
        <v>104.4</v>
      </c>
      <c r="N36" s="98">
        <f t="shared" si="1"/>
        <v>0</v>
      </c>
      <c r="O36" s="98">
        <v>104.4</v>
      </c>
      <c r="P36" s="106" t="s">
        <v>46</v>
      </c>
      <c r="Q36" s="18" t="s">
        <v>173</v>
      </c>
      <c r="R36" s="121" t="s">
        <v>42</v>
      </c>
      <c r="S36" s="121" t="s">
        <v>42</v>
      </c>
      <c r="T36" s="119" t="s">
        <v>43</v>
      </c>
      <c r="U36" s="120"/>
    </row>
    <row r="37" ht="35" customHeight="1" spans="1:21">
      <c r="A37" s="30">
        <v>29</v>
      </c>
      <c r="B37" s="38"/>
      <c r="C37" s="38"/>
      <c r="D37" s="27" t="s">
        <v>174</v>
      </c>
      <c r="E37" s="38"/>
      <c r="F37" s="27" t="s">
        <v>175</v>
      </c>
      <c r="G37" s="18" t="s">
        <v>29</v>
      </c>
      <c r="H37" s="38">
        <v>0</v>
      </c>
      <c r="I37" s="96">
        <v>32</v>
      </c>
      <c r="J37" s="96">
        <v>0</v>
      </c>
      <c r="K37" s="38">
        <f t="shared" si="5"/>
        <v>32</v>
      </c>
      <c r="L37" s="98">
        <v>30.43</v>
      </c>
      <c r="M37" s="98">
        <v>30.191255</v>
      </c>
      <c r="N37" s="98">
        <f t="shared" si="1"/>
        <v>1.57</v>
      </c>
      <c r="O37" s="98">
        <v>31.761255</v>
      </c>
      <c r="P37" s="106" t="s">
        <v>89</v>
      </c>
      <c r="Q37" s="65" t="s">
        <v>41</v>
      </c>
      <c r="R37" s="65" t="s">
        <v>176</v>
      </c>
      <c r="S37" s="18" t="s">
        <v>177</v>
      </c>
      <c r="T37" s="119"/>
      <c r="U37" s="120"/>
    </row>
    <row r="38" ht="44" customHeight="1" spans="1:21">
      <c r="A38" s="38">
        <v>30</v>
      </c>
      <c r="B38" s="38"/>
      <c r="C38" s="38"/>
      <c r="D38" s="42" t="s">
        <v>178</v>
      </c>
      <c r="E38" s="38" t="s">
        <v>83</v>
      </c>
      <c r="F38" s="42" t="s">
        <v>179</v>
      </c>
      <c r="G38" s="18" t="s">
        <v>29</v>
      </c>
      <c r="H38" s="59">
        <v>0</v>
      </c>
      <c r="I38" s="59">
        <v>126</v>
      </c>
      <c r="J38" s="96">
        <v>0</v>
      </c>
      <c r="K38" s="38">
        <f t="shared" si="5"/>
        <v>126</v>
      </c>
      <c r="L38" s="98">
        <v>124.8</v>
      </c>
      <c r="M38" s="98">
        <v>124.8</v>
      </c>
      <c r="N38" s="98">
        <f t="shared" ref="N38:N64" si="6">O38-M38</f>
        <v>0</v>
      </c>
      <c r="O38" s="98">
        <v>124.8</v>
      </c>
      <c r="P38" s="106" t="s">
        <v>180</v>
      </c>
      <c r="Q38" s="18" t="s">
        <v>181</v>
      </c>
      <c r="R38" s="121" t="s">
        <v>42</v>
      </c>
      <c r="S38" s="121" t="s">
        <v>42</v>
      </c>
      <c r="T38" s="119" t="s">
        <v>43</v>
      </c>
      <c r="U38" s="120"/>
    </row>
    <row r="39" ht="35" customHeight="1" spans="1:21">
      <c r="A39" s="30">
        <v>31</v>
      </c>
      <c r="B39" s="38"/>
      <c r="C39" s="38"/>
      <c r="D39" s="60" t="s">
        <v>182</v>
      </c>
      <c r="E39" s="38" t="s">
        <v>183</v>
      </c>
      <c r="F39" s="27" t="s">
        <v>95</v>
      </c>
      <c r="G39" s="18" t="s">
        <v>29</v>
      </c>
      <c r="H39" s="38">
        <v>0</v>
      </c>
      <c r="I39" s="38">
        <v>78</v>
      </c>
      <c r="J39" s="96">
        <v>0</v>
      </c>
      <c r="K39" s="38">
        <f t="shared" si="5"/>
        <v>78</v>
      </c>
      <c r="L39" s="98">
        <v>77.6</v>
      </c>
      <c r="M39" s="98">
        <v>77.6</v>
      </c>
      <c r="N39" s="98">
        <f t="shared" si="6"/>
        <v>0</v>
      </c>
      <c r="O39" s="98">
        <v>77.6</v>
      </c>
      <c r="P39" s="106" t="s">
        <v>120</v>
      </c>
      <c r="Q39" s="18" t="s">
        <v>97</v>
      </c>
      <c r="R39" s="121" t="s">
        <v>42</v>
      </c>
      <c r="S39" s="121" t="s">
        <v>42</v>
      </c>
      <c r="T39" s="119" t="s">
        <v>43</v>
      </c>
      <c r="U39" s="120"/>
    </row>
    <row r="40" ht="35" customHeight="1" spans="1:21">
      <c r="A40" s="38">
        <v>32</v>
      </c>
      <c r="B40" s="38"/>
      <c r="C40" s="38"/>
      <c r="D40" s="27" t="s">
        <v>184</v>
      </c>
      <c r="E40" s="30" t="s">
        <v>185</v>
      </c>
      <c r="F40" s="27" t="s">
        <v>186</v>
      </c>
      <c r="G40" s="18" t="s">
        <v>29</v>
      </c>
      <c r="H40" s="38">
        <v>0</v>
      </c>
      <c r="I40" s="107">
        <v>309</v>
      </c>
      <c r="J40" s="96">
        <v>0</v>
      </c>
      <c r="K40" s="38">
        <f t="shared" si="5"/>
        <v>309</v>
      </c>
      <c r="L40" s="98">
        <v>292.386271</v>
      </c>
      <c r="M40" s="98">
        <v>292.28252</v>
      </c>
      <c r="N40" s="98">
        <f t="shared" si="6"/>
        <v>15.95</v>
      </c>
      <c r="O40" s="98">
        <v>308.23252</v>
      </c>
      <c r="P40" s="18" t="s">
        <v>30</v>
      </c>
      <c r="Q40" s="70" t="s">
        <v>187</v>
      </c>
      <c r="R40" s="18" t="s">
        <v>188</v>
      </c>
      <c r="S40" s="70" t="s">
        <v>189</v>
      </c>
      <c r="T40" s="119"/>
      <c r="U40" s="120"/>
    </row>
    <row r="41" ht="39" customHeight="1" spans="1:21">
      <c r="A41" s="30">
        <v>33</v>
      </c>
      <c r="B41" s="38"/>
      <c r="C41" s="38"/>
      <c r="D41" s="27" t="s">
        <v>190</v>
      </c>
      <c r="E41" s="36"/>
      <c r="F41" s="27" t="s">
        <v>191</v>
      </c>
      <c r="G41" s="18" t="s">
        <v>29</v>
      </c>
      <c r="H41" s="38">
        <v>0</v>
      </c>
      <c r="I41" s="27">
        <v>63.05</v>
      </c>
      <c r="J41" s="96">
        <v>0</v>
      </c>
      <c r="K41" s="38">
        <f t="shared" si="5"/>
        <v>63.05</v>
      </c>
      <c r="L41" s="98">
        <v>59.05</v>
      </c>
      <c r="M41" s="98">
        <v>58.97266</v>
      </c>
      <c r="N41" s="98">
        <f t="shared" si="6"/>
        <v>3.55</v>
      </c>
      <c r="O41" s="98">
        <v>62.52266</v>
      </c>
      <c r="P41" s="18" t="s">
        <v>30</v>
      </c>
      <c r="Q41" s="65" t="s">
        <v>187</v>
      </c>
      <c r="R41" s="65" t="s">
        <v>192</v>
      </c>
      <c r="S41" s="70" t="s">
        <v>193</v>
      </c>
      <c r="T41" s="119"/>
      <c r="U41" s="120"/>
    </row>
    <row r="42" ht="70" customHeight="1" spans="1:21">
      <c r="A42" s="38">
        <v>34</v>
      </c>
      <c r="B42" s="38"/>
      <c r="C42" s="38"/>
      <c r="D42" s="27" t="s">
        <v>194</v>
      </c>
      <c r="E42" s="38" t="s">
        <v>135</v>
      </c>
      <c r="F42" s="38" t="s">
        <v>195</v>
      </c>
      <c r="G42" s="18" t="s">
        <v>29</v>
      </c>
      <c r="H42" s="38">
        <v>0</v>
      </c>
      <c r="I42" s="27">
        <v>27.3</v>
      </c>
      <c r="J42" s="96">
        <v>0</v>
      </c>
      <c r="K42" s="38">
        <f t="shared" si="5"/>
        <v>27.3</v>
      </c>
      <c r="L42" s="98">
        <v>27.195</v>
      </c>
      <c r="M42" s="98">
        <v>27.195</v>
      </c>
      <c r="N42" s="98">
        <f t="shared" si="6"/>
        <v>0</v>
      </c>
      <c r="O42" s="98">
        <v>27.195</v>
      </c>
      <c r="P42" s="106" t="s">
        <v>196</v>
      </c>
      <c r="Q42" s="18" t="s">
        <v>197</v>
      </c>
      <c r="R42" s="121" t="s">
        <v>42</v>
      </c>
      <c r="S42" s="121" t="s">
        <v>42</v>
      </c>
      <c r="T42" s="119" t="s">
        <v>43</v>
      </c>
      <c r="U42" s="120"/>
    </row>
    <row r="43" s="2" customFormat="1" ht="36" customHeight="1" spans="1:21">
      <c r="A43" s="61" t="s">
        <v>198</v>
      </c>
      <c r="B43" s="62"/>
      <c r="C43" s="62"/>
      <c r="D43" s="62"/>
      <c r="E43" s="63"/>
      <c r="F43" s="62"/>
      <c r="G43" s="64"/>
      <c r="H43" s="58">
        <f>SUM(H34:H42)</f>
        <v>0</v>
      </c>
      <c r="I43" s="58">
        <f>SUM(I33:I42)</f>
        <v>965</v>
      </c>
      <c r="J43" s="58">
        <v>0</v>
      </c>
      <c r="K43" s="108">
        <f t="shared" si="5"/>
        <v>965</v>
      </c>
      <c r="L43" s="58">
        <f>SUM(L34:L42)</f>
        <v>922.576897</v>
      </c>
      <c r="M43" s="58">
        <f>SUM(M34:M42)</f>
        <v>922.002861</v>
      </c>
      <c r="N43" s="58">
        <f>SUM(N34:N42)</f>
        <v>32.5363</v>
      </c>
      <c r="O43" s="58">
        <f>SUM(O34:O42)</f>
        <v>954.539161</v>
      </c>
      <c r="P43" s="58"/>
      <c r="Q43" s="58"/>
      <c r="R43" s="58"/>
      <c r="S43" s="123"/>
      <c r="T43" s="58"/>
      <c r="U43" s="129"/>
    </row>
    <row r="44" s="3" customFormat="1" ht="31" customHeight="1" spans="1:21">
      <c r="A44" s="65">
        <v>35</v>
      </c>
      <c r="B44" s="66" t="s">
        <v>199</v>
      </c>
      <c r="C44" s="67" t="s">
        <v>25</v>
      </c>
      <c r="D44" s="68" t="s">
        <v>200</v>
      </c>
      <c r="E44" s="69" t="s">
        <v>201</v>
      </c>
      <c r="F44" s="68" t="s">
        <v>202</v>
      </c>
      <c r="G44" s="70" t="s">
        <v>29</v>
      </c>
      <c r="H44" s="68">
        <v>149.6</v>
      </c>
      <c r="I44" s="67">
        <v>0</v>
      </c>
      <c r="J44" s="67">
        <v>0</v>
      </c>
      <c r="K44" s="109">
        <f t="shared" si="5"/>
        <v>149.6</v>
      </c>
      <c r="L44" s="65">
        <v>137.420412</v>
      </c>
      <c r="M44" s="65">
        <v>137.361805</v>
      </c>
      <c r="N44" s="65">
        <f t="shared" si="6"/>
        <v>8.66</v>
      </c>
      <c r="O44" s="65">
        <v>146.021805</v>
      </c>
      <c r="P44" s="110" t="s">
        <v>67</v>
      </c>
      <c r="Q44" s="70" t="s">
        <v>203</v>
      </c>
      <c r="R44" s="70" t="s">
        <v>204</v>
      </c>
      <c r="S44" s="70" t="s">
        <v>205</v>
      </c>
      <c r="T44" s="68"/>
      <c r="U44" s="130"/>
    </row>
    <row r="45" s="3" customFormat="1" ht="31" customHeight="1" spans="1:21">
      <c r="A45" s="65">
        <v>36</v>
      </c>
      <c r="B45" s="71"/>
      <c r="C45" s="67"/>
      <c r="D45" s="68" t="s">
        <v>206</v>
      </c>
      <c r="E45" s="72"/>
      <c r="F45" s="68" t="s">
        <v>207</v>
      </c>
      <c r="G45" s="70" t="s">
        <v>29</v>
      </c>
      <c r="H45" s="68">
        <v>77.2</v>
      </c>
      <c r="I45" s="67">
        <v>0</v>
      </c>
      <c r="J45" s="67">
        <v>0</v>
      </c>
      <c r="K45" s="109">
        <f t="shared" si="5"/>
        <v>77.2</v>
      </c>
      <c r="L45" s="65">
        <v>76.73</v>
      </c>
      <c r="M45" s="65">
        <v>76.73</v>
      </c>
      <c r="N45" s="65">
        <f t="shared" si="6"/>
        <v>0</v>
      </c>
      <c r="O45" s="65">
        <v>76.73</v>
      </c>
      <c r="P45" s="70" t="s">
        <v>102</v>
      </c>
      <c r="Q45" s="70" t="s">
        <v>208</v>
      </c>
      <c r="R45" s="131" t="s">
        <v>42</v>
      </c>
      <c r="S45" s="131" t="s">
        <v>42</v>
      </c>
      <c r="T45" s="68" t="s">
        <v>43</v>
      </c>
      <c r="U45" s="130"/>
    </row>
    <row r="46" s="3" customFormat="1" ht="31" customHeight="1" spans="1:21">
      <c r="A46" s="65">
        <v>37</v>
      </c>
      <c r="B46" s="71"/>
      <c r="C46" s="67"/>
      <c r="D46" s="68" t="s">
        <v>209</v>
      </c>
      <c r="E46" s="68" t="s">
        <v>210</v>
      </c>
      <c r="F46" s="68" t="s">
        <v>64</v>
      </c>
      <c r="G46" s="70" t="s">
        <v>29</v>
      </c>
      <c r="H46" s="68">
        <v>35</v>
      </c>
      <c r="I46" s="67">
        <v>0</v>
      </c>
      <c r="J46" s="67">
        <v>0</v>
      </c>
      <c r="K46" s="109">
        <f t="shared" si="5"/>
        <v>35</v>
      </c>
      <c r="L46" s="65">
        <v>34.8</v>
      </c>
      <c r="M46" s="65">
        <v>34.8</v>
      </c>
      <c r="N46" s="65">
        <f t="shared" si="6"/>
        <v>0</v>
      </c>
      <c r="O46" s="65">
        <v>34.8</v>
      </c>
      <c r="P46" s="70" t="s">
        <v>211</v>
      </c>
      <c r="Q46" s="70" t="s">
        <v>212</v>
      </c>
      <c r="R46" s="131" t="s">
        <v>42</v>
      </c>
      <c r="S46" s="131" t="s">
        <v>42</v>
      </c>
      <c r="T46" s="68" t="s">
        <v>43</v>
      </c>
      <c r="U46" s="130"/>
    </row>
    <row r="47" s="3" customFormat="1" ht="31" customHeight="1" spans="1:21">
      <c r="A47" s="65">
        <v>38</v>
      </c>
      <c r="B47" s="71"/>
      <c r="C47" s="67"/>
      <c r="D47" s="68" t="s">
        <v>213</v>
      </c>
      <c r="E47" s="68" t="s">
        <v>214</v>
      </c>
      <c r="F47" s="68" t="s">
        <v>215</v>
      </c>
      <c r="G47" s="70" t="s">
        <v>29</v>
      </c>
      <c r="H47" s="65">
        <v>27</v>
      </c>
      <c r="I47" s="67">
        <v>0</v>
      </c>
      <c r="J47" s="67">
        <v>0</v>
      </c>
      <c r="K47" s="109">
        <f t="shared" si="5"/>
        <v>27</v>
      </c>
      <c r="L47" s="65">
        <v>26.8135</v>
      </c>
      <c r="M47" s="65">
        <v>26.7605</v>
      </c>
      <c r="N47" s="65">
        <f t="shared" si="6"/>
        <v>0</v>
      </c>
      <c r="O47" s="65">
        <v>26.7605</v>
      </c>
      <c r="P47" s="70" t="s">
        <v>216</v>
      </c>
      <c r="Q47" s="65" t="s">
        <v>192</v>
      </c>
      <c r="R47" s="65" t="s">
        <v>217</v>
      </c>
      <c r="S47" s="70" t="s">
        <v>218</v>
      </c>
      <c r="T47" s="68"/>
      <c r="U47" s="130"/>
    </row>
    <row r="48" s="3" customFormat="1" ht="36" spans="1:21">
      <c r="A48" s="65">
        <v>39</v>
      </c>
      <c r="B48" s="71"/>
      <c r="C48" s="67"/>
      <c r="D48" s="68" t="s">
        <v>219</v>
      </c>
      <c r="E48" s="68" t="s">
        <v>220</v>
      </c>
      <c r="F48" s="68" t="s">
        <v>221</v>
      </c>
      <c r="G48" s="70" t="s">
        <v>29</v>
      </c>
      <c r="H48" s="68">
        <v>69</v>
      </c>
      <c r="I48" s="67">
        <v>0</v>
      </c>
      <c r="J48" s="67">
        <v>0</v>
      </c>
      <c r="K48" s="109">
        <f t="shared" si="5"/>
        <v>69</v>
      </c>
      <c r="L48" s="65">
        <v>68.435</v>
      </c>
      <c r="M48" s="65">
        <v>68.435</v>
      </c>
      <c r="N48" s="65">
        <f t="shared" si="6"/>
        <v>0</v>
      </c>
      <c r="O48" s="65">
        <v>68.435</v>
      </c>
      <c r="P48" s="70" t="s">
        <v>222</v>
      </c>
      <c r="Q48" s="70" t="s">
        <v>223</v>
      </c>
      <c r="R48" s="131" t="s">
        <v>42</v>
      </c>
      <c r="S48" s="131" t="s">
        <v>42</v>
      </c>
      <c r="T48" s="68" t="s">
        <v>43</v>
      </c>
      <c r="U48" s="130"/>
    </row>
    <row r="49" s="3" customFormat="1" ht="60" spans="1:21">
      <c r="A49" s="65">
        <v>40</v>
      </c>
      <c r="B49" s="71"/>
      <c r="C49" s="67"/>
      <c r="D49" s="73" t="s">
        <v>224</v>
      </c>
      <c r="E49" s="69" t="s">
        <v>225</v>
      </c>
      <c r="F49" s="73" t="s">
        <v>226</v>
      </c>
      <c r="G49" s="70" t="s">
        <v>29</v>
      </c>
      <c r="H49" s="70">
        <v>112</v>
      </c>
      <c r="I49" s="67">
        <v>0</v>
      </c>
      <c r="J49" s="67">
        <v>0</v>
      </c>
      <c r="K49" s="109">
        <f t="shared" si="5"/>
        <v>112</v>
      </c>
      <c r="L49" s="65">
        <v>108</v>
      </c>
      <c r="M49" s="65">
        <v>108</v>
      </c>
      <c r="N49" s="65">
        <f t="shared" si="6"/>
        <v>0</v>
      </c>
      <c r="O49" s="65">
        <v>108</v>
      </c>
      <c r="P49" s="70" t="s">
        <v>227</v>
      </c>
      <c r="Q49" s="70" t="s">
        <v>54</v>
      </c>
      <c r="R49" s="131" t="s">
        <v>42</v>
      </c>
      <c r="S49" s="131" t="s">
        <v>42</v>
      </c>
      <c r="T49" s="68" t="s">
        <v>43</v>
      </c>
      <c r="U49" s="130"/>
    </row>
    <row r="50" s="3" customFormat="1" ht="30" customHeight="1" spans="1:21">
      <c r="A50" s="74">
        <v>41</v>
      </c>
      <c r="B50" s="71"/>
      <c r="C50" s="67"/>
      <c r="D50" s="75" t="s">
        <v>228</v>
      </c>
      <c r="E50" s="76"/>
      <c r="F50" s="77" t="s">
        <v>229</v>
      </c>
      <c r="G50" s="77" t="s">
        <v>29</v>
      </c>
      <c r="H50" s="77">
        <v>212.5</v>
      </c>
      <c r="I50" s="82">
        <v>0</v>
      </c>
      <c r="J50" s="82">
        <v>0</v>
      </c>
      <c r="K50" s="111">
        <v>212.5</v>
      </c>
      <c r="L50" s="65">
        <v>70.636047</v>
      </c>
      <c r="M50" s="65">
        <v>70.429044</v>
      </c>
      <c r="N50" s="65">
        <f t="shared" si="6"/>
        <v>2.94799999999999</v>
      </c>
      <c r="O50" s="65">
        <v>73.377044</v>
      </c>
      <c r="P50" s="70" t="s">
        <v>125</v>
      </c>
      <c r="Q50" s="70" t="s">
        <v>230</v>
      </c>
      <c r="R50" s="70" t="s">
        <v>231</v>
      </c>
      <c r="S50" s="70" t="s">
        <v>232</v>
      </c>
      <c r="T50" s="68"/>
      <c r="U50" s="130"/>
    </row>
    <row r="51" s="3" customFormat="1" ht="31" customHeight="1" spans="1:21">
      <c r="A51" s="78"/>
      <c r="B51" s="71"/>
      <c r="C51" s="67"/>
      <c r="D51" s="79"/>
      <c r="E51" s="72"/>
      <c r="F51" s="80"/>
      <c r="G51" s="80"/>
      <c r="H51" s="80"/>
      <c r="I51" s="88"/>
      <c r="J51" s="88"/>
      <c r="K51" s="112"/>
      <c r="L51" s="65">
        <v>130.302408</v>
      </c>
      <c r="M51" s="65">
        <v>130.270879</v>
      </c>
      <c r="N51" s="65">
        <f t="shared" si="6"/>
        <v>6.18949999999998</v>
      </c>
      <c r="O51" s="65">
        <v>136.460379</v>
      </c>
      <c r="P51" s="70" t="s">
        <v>125</v>
      </c>
      <c r="Q51" s="70" t="s">
        <v>230</v>
      </c>
      <c r="R51" s="70" t="s">
        <v>231</v>
      </c>
      <c r="S51" s="70" t="s">
        <v>233</v>
      </c>
      <c r="T51" s="68"/>
      <c r="U51" s="130"/>
    </row>
    <row r="52" s="2" customFormat="1" ht="32" customHeight="1" spans="1:21">
      <c r="A52" s="67">
        <v>42</v>
      </c>
      <c r="B52" s="81"/>
      <c r="C52" s="67"/>
      <c r="D52" s="68" t="s">
        <v>234</v>
      </c>
      <c r="E52" s="68" t="s">
        <v>235</v>
      </c>
      <c r="F52" s="67" t="s">
        <v>236</v>
      </c>
      <c r="G52" s="70" t="s">
        <v>29</v>
      </c>
      <c r="H52" s="67">
        <v>158.7</v>
      </c>
      <c r="I52" s="67">
        <v>0</v>
      </c>
      <c r="J52" s="67">
        <v>0</v>
      </c>
      <c r="K52" s="109">
        <f>SUM(H52:J52)</f>
        <v>158.7</v>
      </c>
      <c r="L52" s="67">
        <v>150.878044</v>
      </c>
      <c r="M52" s="65">
        <v>150.428746</v>
      </c>
      <c r="N52" s="65">
        <f t="shared" si="6"/>
        <v>8.20000000000002</v>
      </c>
      <c r="O52" s="65">
        <v>158.628746</v>
      </c>
      <c r="P52" s="70" t="s">
        <v>47</v>
      </c>
      <c r="Q52" s="70" t="s">
        <v>237</v>
      </c>
      <c r="R52" s="70" t="s">
        <v>238</v>
      </c>
      <c r="S52" s="70" t="s">
        <v>239</v>
      </c>
      <c r="T52" s="67"/>
      <c r="U52" s="129"/>
    </row>
    <row r="53" s="2" customFormat="1" ht="39" customHeight="1" spans="1:21">
      <c r="A53" s="61" t="s">
        <v>240</v>
      </c>
      <c r="B53" s="62"/>
      <c r="C53" s="62"/>
      <c r="D53" s="62"/>
      <c r="E53" s="63"/>
      <c r="F53" s="62"/>
      <c r="G53" s="64"/>
      <c r="H53" s="58">
        <f t="shared" ref="H53:O53" si="7">SUM(H44:H52)</f>
        <v>841</v>
      </c>
      <c r="I53" s="58">
        <f t="shared" si="7"/>
        <v>0</v>
      </c>
      <c r="J53" s="58">
        <f t="shared" si="7"/>
        <v>0</v>
      </c>
      <c r="K53" s="58">
        <f t="shared" si="7"/>
        <v>841</v>
      </c>
      <c r="L53" s="113">
        <f t="shared" si="7"/>
        <v>804.015411</v>
      </c>
      <c r="M53" s="113">
        <f t="shared" si="7"/>
        <v>803.215974</v>
      </c>
      <c r="N53" s="113">
        <f t="shared" si="7"/>
        <v>25.9975</v>
      </c>
      <c r="O53" s="58">
        <f t="shared" si="7"/>
        <v>829.213474</v>
      </c>
      <c r="P53" s="58"/>
      <c r="Q53" s="58"/>
      <c r="R53" s="58"/>
      <c r="S53" s="123"/>
      <c r="T53" s="132"/>
      <c r="U53" s="129"/>
    </row>
    <row r="54" s="3" customFormat="1" ht="34" customHeight="1" spans="1:21">
      <c r="A54" s="65">
        <v>43</v>
      </c>
      <c r="B54" s="82" t="s">
        <v>241</v>
      </c>
      <c r="C54" s="66" t="s">
        <v>25</v>
      </c>
      <c r="D54" s="68" t="s">
        <v>209</v>
      </c>
      <c r="E54" s="68" t="s">
        <v>201</v>
      </c>
      <c r="F54" s="68" t="s">
        <v>242</v>
      </c>
      <c r="G54" s="70" t="s">
        <v>29</v>
      </c>
      <c r="H54" s="67">
        <v>0</v>
      </c>
      <c r="I54" s="68">
        <v>70</v>
      </c>
      <c r="J54" s="67">
        <v>0</v>
      </c>
      <c r="K54" s="109">
        <f t="shared" ref="K54:K63" si="8">SUM(H54:J54)</f>
        <v>70</v>
      </c>
      <c r="L54" s="65">
        <v>69.6</v>
      </c>
      <c r="M54" s="65">
        <v>69.6</v>
      </c>
      <c r="N54" s="65">
        <f t="shared" si="6"/>
        <v>0</v>
      </c>
      <c r="O54" s="65">
        <v>69.6</v>
      </c>
      <c r="P54" s="70" t="s">
        <v>102</v>
      </c>
      <c r="Q54" s="70" t="s">
        <v>162</v>
      </c>
      <c r="R54" s="131" t="s">
        <v>42</v>
      </c>
      <c r="S54" s="131" t="s">
        <v>42</v>
      </c>
      <c r="T54" s="68" t="s">
        <v>43</v>
      </c>
      <c r="U54" s="130"/>
    </row>
    <row r="55" s="3" customFormat="1" ht="42" customHeight="1" spans="1:21">
      <c r="A55" s="65">
        <v>44</v>
      </c>
      <c r="B55" s="83"/>
      <c r="C55" s="71"/>
      <c r="D55" s="68" t="s">
        <v>243</v>
      </c>
      <c r="E55" s="68" t="s">
        <v>210</v>
      </c>
      <c r="F55" s="68" t="s">
        <v>244</v>
      </c>
      <c r="G55" s="70" t="s">
        <v>29</v>
      </c>
      <c r="H55" s="67">
        <v>0</v>
      </c>
      <c r="I55" s="65">
        <v>162.88</v>
      </c>
      <c r="J55" s="67">
        <v>0</v>
      </c>
      <c r="K55" s="109">
        <f t="shared" si="8"/>
        <v>162.88</v>
      </c>
      <c r="L55" s="65">
        <v>152.7</v>
      </c>
      <c r="M55" s="65">
        <v>152.7</v>
      </c>
      <c r="N55" s="65">
        <f t="shared" si="6"/>
        <v>0</v>
      </c>
      <c r="O55" s="65">
        <v>152.7</v>
      </c>
      <c r="P55" s="70" t="s">
        <v>245</v>
      </c>
      <c r="Q55" s="70" t="s">
        <v>246</v>
      </c>
      <c r="R55" s="131" t="s">
        <v>42</v>
      </c>
      <c r="S55" s="131" t="s">
        <v>42</v>
      </c>
      <c r="T55" s="68" t="s">
        <v>43</v>
      </c>
      <c r="U55" s="130"/>
    </row>
    <row r="56" s="3" customFormat="1" ht="44" customHeight="1" spans="1:21">
      <c r="A56" s="65">
        <v>45</v>
      </c>
      <c r="B56" s="83"/>
      <c r="C56" s="71"/>
      <c r="D56" s="68" t="s">
        <v>247</v>
      </c>
      <c r="E56" s="69" t="s">
        <v>214</v>
      </c>
      <c r="F56" s="68" t="s">
        <v>248</v>
      </c>
      <c r="G56" s="70" t="s">
        <v>29</v>
      </c>
      <c r="H56" s="67">
        <v>0</v>
      </c>
      <c r="I56" s="68">
        <v>61.6</v>
      </c>
      <c r="J56" s="67">
        <v>0</v>
      </c>
      <c r="K56" s="109">
        <f t="shared" si="8"/>
        <v>61.6</v>
      </c>
      <c r="L56" s="65">
        <v>61.4075</v>
      </c>
      <c r="M56" s="65">
        <v>61.4075</v>
      </c>
      <c r="N56" s="65">
        <f t="shared" si="6"/>
        <v>0</v>
      </c>
      <c r="O56" s="65">
        <v>61.4075</v>
      </c>
      <c r="P56" s="70" t="s">
        <v>249</v>
      </c>
      <c r="Q56" s="70" t="s">
        <v>250</v>
      </c>
      <c r="R56" s="131" t="s">
        <v>42</v>
      </c>
      <c r="S56" s="131" t="s">
        <v>42</v>
      </c>
      <c r="T56" s="68" t="s">
        <v>43</v>
      </c>
      <c r="U56" s="130"/>
    </row>
    <row r="57" s="3" customFormat="1" ht="29" customHeight="1" spans="1:21">
      <c r="A57" s="65">
        <v>46</v>
      </c>
      <c r="B57" s="83"/>
      <c r="C57" s="71"/>
      <c r="D57" s="68" t="s">
        <v>251</v>
      </c>
      <c r="E57" s="72"/>
      <c r="F57" s="84" t="s">
        <v>252</v>
      </c>
      <c r="G57" s="70" t="s">
        <v>29</v>
      </c>
      <c r="H57" s="67">
        <v>0</v>
      </c>
      <c r="I57" s="114">
        <v>12</v>
      </c>
      <c r="J57" s="67">
        <v>0</v>
      </c>
      <c r="K57" s="109">
        <f t="shared" si="8"/>
        <v>12</v>
      </c>
      <c r="L57" s="65">
        <v>11.875</v>
      </c>
      <c r="M57" s="65">
        <v>11.875</v>
      </c>
      <c r="N57" s="65">
        <f t="shared" si="6"/>
        <v>0</v>
      </c>
      <c r="O57" s="65">
        <v>11.875</v>
      </c>
      <c r="P57" s="70" t="s">
        <v>253</v>
      </c>
      <c r="Q57" s="70" t="s">
        <v>250</v>
      </c>
      <c r="R57" s="131" t="s">
        <v>42</v>
      </c>
      <c r="S57" s="131" t="s">
        <v>42</v>
      </c>
      <c r="T57" s="68" t="s">
        <v>43</v>
      </c>
      <c r="U57" s="130"/>
    </row>
    <row r="58" s="3" customFormat="1" ht="29" customHeight="1" spans="1:21">
      <c r="A58" s="65">
        <v>47</v>
      </c>
      <c r="B58" s="83"/>
      <c r="C58" s="71"/>
      <c r="D58" s="68" t="s">
        <v>254</v>
      </c>
      <c r="E58" s="69" t="s">
        <v>220</v>
      </c>
      <c r="F58" s="68" t="s">
        <v>255</v>
      </c>
      <c r="G58" s="70" t="s">
        <v>29</v>
      </c>
      <c r="H58" s="67">
        <v>0</v>
      </c>
      <c r="I58" s="68">
        <v>47.56</v>
      </c>
      <c r="J58" s="67">
        <v>0</v>
      </c>
      <c r="K58" s="109">
        <f t="shared" si="8"/>
        <v>47.56</v>
      </c>
      <c r="L58" s="65">
        <v>47.48</v>
      </c>
      <c r="M58" s="65">
        <v>47.48</v>
      </c>
      <c r="N58" s="65">
        <f t="shared" si="6"/>
        <v>0</v>
      </c>
      <c r="O58" s="65">
        <v>47.48</v>
      </c>
      <c r="P58" s="70" t="s">
        <v>256</v>
      </c>
      <c r="Q58" s="70" t="s">
        <v>121</v>
      </c>
      <c r="R58" s="131" t="s">
        <v>42</v>
      </c>
      <c r="S58" s="131" t="s">
        <v>42</v>
      </c>
      <c r="T58" s="68" t="s">
        <v>43</v>
      </c>
      <c r="U58" s="130"/>
    </row>
    <row r="59" s="3" customFormat="1" ht="29" customHeight="1" spans="1:21">
      <c r="A59" s="65">
        <v>48</v>
      </c>
      <c r="B59" s="83"/>
      <c r="C59" s="71"/>
      <c r="D59" s="68" t="s">
        <v>257</v>
      </c>
      <c r="E59" s="72"/>
      <c r="F59" s="68" t="s">
        <v>258</v>
      </c>
      <c r="G59" s="70" t="s">
        <v>29</v>
      </c>
      <c r="H59" s="67">
        <v>0</v>
      </c>
      <c r="I59" s="68">
        <v>191.96</v>
      </c>
      <c r="J59" s="67">
        <v>0</v>
      </c>
      <c r="K59" s="109">
        <f t="shared" si="8"/>
        <v>191.96</v>
      </c>
      <c r="L59" s="65">
        <v>180.28</v>
      </c>
      <c r="M59" s="65">
        <v>180.175655</v>
      </c>
      <c r="N59" s="65">
        <f t="shared" si="6"/>
        <v>10.46</v>
      </c>
      <c r="O59" s="65">
        <v>190.635655</v>
      </c>
      <c r="P59" s="70" t="s">
        <v>259</v>
      </c>
      <c r="Q59" s="70" t="s">
        <v>260</v>
      </c>
      <c r="R59" s="70" t="s">
        <v>261</v>
      </c>
      <c r="S59" s="73" t="s">
        <v>262</v>
      </c>
      <c r="T59" s="68"/>
      <c r="U59" s="130"/>
    </row>
    <row r="60" s="3" customFormat="1" ht="29" customHeight="1" spans="1:21">
      <c r="A60" s="65">
        <v>49</v>
      </c>
      <c r="B60" s="83"/>
      <c r="C60" s="71"/>
      <c r="D60" s="85" t="s">
        <v>263</v>
      </c>
      <c r="E60" s="69" t="s">
        <v>264</v>
      </c>
      <c r="F60" s="86" t="s">
        <v>265</v>
      </c>
      <c r="G60" s="70" t="s">
        <v>29</v>
      </c>
      <c r="H60" s="67">
        <v>0</v>
      </c>
      <c r="I60" s="115">
        <v>120</v>
      </c>
      <c r="J60" s="67">
        <v>0</v>
      </c>
      <c r="K60" s="109">
        <f t="shared" si="8"/>
        <v>120</v>
      </c>
      <c r="L60" s="65">
        <v>109.65</v>
      </c>
      <c r="M60" s="65">
        <v>109.433015</v>
      </c>
      <c r="N60" s="65">
        <f t="shared" si="6"/>
        <v>5.44545000000001</v>
      </c>
      <c r="O60" s="65">
        <v>114.878465</v>
      </c>
      <c r="P60" s="70" t="s">
        <v>266</v>
      </c>
      <c r="Q60" s="70" t="s">
        <v>260</v>
      </c>
      <c r="R60" s="65" t="s">
        <v>217</v>
      </c>
      <c r="S60" s="70" t="s">
        <v>267</v>
      </c>
      <c r="T60" s="68"/>
      <c r="U60" s="130"/>
    </row>
    <row r="61" s="3" customFormat="1" ht="29" customHeight="1" spans="1:21">
      <c r="A61" s="65">
        <v>50</v>
      </c>
      <c r="B61" s="83"/>
      <c r="C61" s="71"/>
      <c r="D61" s="87" t="s">
        <v>209</v>
      </c>
      <c r="E61" s="72"/>
      <c r="F61" s="87" t="s">
        <v>268</v>
      </c>
      <c r="G61" s="70" t="s">
        <v>29</v>
      </c>
      <c r="H61" s="67">
        <v>0</v>
      </c>
      <c r="I61" s="115">
        <v>70</v>
      </c>
      <c r="J61" s="67">
        <v>0</v>
      </c>
      <c r="K61" s="109">
        <f t="shared" si="8"/>
        <v>70</v>
      </c>
      <c r="L61" s="65">
        <v>69.6</v>
      </c>
      <c r="M61" s="65">
        <v>69.6</v>
      </c>
      <c r="N61" s="65">
        <f t="shared" si="6"/>
        <v>0</v>
      </c>
      <c r="O61" s="65">
        <v>69.6</v>
      </c>
      <c r="P61" s="70" t="s">
        <v>192</v>
      </c>
      <c r="Q61" s="70" t="s">
        <v>260</v>
      </c>
      <c r="R61" s="131" t="s">
        <v>42</v>
      </c>
      <c r="S61" s="131" t="s">
        <v>42</v>
      </c>
      <c r="T61" s="68" t="s">
        <v>43</v>
      </c>
      <c r="U61" s="130"/>
    </row>
    <row r="62" s="3" customFormat="1" ht="29" customHeight="1" spans="1:21">
      <c r="A62" s="65">
        <v>51</v>
      </c>
      <c r="B62" s="83"/>
      <c r="C62" s="71"/>
      <c r="D62" s="68" t="s">
        <v>269</v>
      </c>
      <c r="E62" s="68" t="s">
        <v>270</v>
      </c>
      <c r="F62" s="68" t="s">
        <v>124</v>
      </c>
      <c r="G62" s="70" t="s">
        <v>29</v>
      </c>
      <c r="H62" s="67">
        <v>0</v>
      </c>
      <c r="I62" s="68">
        <v>120</v>
      </c>
      <c r="J62" s="67">
        <v>0</v>
      </c>
      <c r="K62" s="109">
        <f t="shared" si="8"/>
        <v>120</v>
      </c>
      <c r="L62" s="65">
        <v>112.960346</v>
      </c>
      <c r="M62" s="65">
        <v>105.787799</v>
      </c>
      <c r="N62" s="65">
        <f t="shared" si="6"/>
        <v>5.50999999999999</v>
      </c>
      <c r="O62" s="65">
        <v>111.297799</v>
      </c>
      <c r="P62" s="70" t="s">
        <v>271</v>
      </c>
      <c r="Q62" s="70" t="s">
        <v>272</v>
      </c>
      <c r="R62" s="70" t="s">
        <v>273</v>
      </c>
      <c r="S62" s="70" t="s">
        <v>274</v>
      </c>
      <c r="T62" s="68"/>
      <c r="U62" s="130"/>
    </row>
    <row r="63" s="2" customFormat="1" ht="30" customHeight="1" spans="1:21">
      <c r="A63" s="65">
        <v>52</v>
      </c>
      <c r="B63" s="88"/>
      <c r="C63" s="81"/>
      <c r="D63" s="67" t="s">
        <v>209</v>
      </c>
      <c r="E63" s="68" t="s">
        <v>275</v>
      </c>
      <c r="F63" s="68" t="s">
        <v>276</v>
      </c>
      <c r="G63" s="70" t="s">
        <v>29</v>
      </c>
      <c r="H63" s="67">
        <v>0</v>
      </c>
      <c r="I63" s="68">
        <v>70</v>
      </c>
      <c r="J63" s="67">
        <v>0</v>
      </c>
      <c r="K63" s="109">
        <f t="shared" si="8"/>
        <v>70</v>
      </c>
      <c r="L63" s="82">
        <v>69.6</v>
      </c>
      <c r="M63" s="82">
        <v>69.6</v>
      </c>
      <c r="N63" s="65">
        <f t="shared" si="6"/>
        <v>0</v>
      </c>
      <c r="O63" s="65">
        <v>69.6</v>
      </c>
      <c r="P63" s="70" t="s">
        <v>222</v>
      </c>
      <c r="Q63" s="70" t="s">
        <v>132</v>
      </c>
      <c r="R63" s="131" t="s">
        <v>42</v>
      </c>
      <c r="S63" s="131" t="s">
        <v>42</v>
      </c>
      <c r="T63" s="68" t="s">
        <v>43</v>
      </c>
      <c r="U63" s="129"/>
    </row>
    <row r="64" s="2" customFormat="1" ht="29" customHeight="1" spans="1:21">
      <c r="A64" s="61" t="s">
        <v>277</v>
      </c>
      <c r="B64" s="62"/>
      <c r="C64" s="62"/>
      <c r="D64" s="62"/>
      <c r="E64" s="63"/>
      <c r="F64" s="62"/>
      <c r="G64" s="64"/>
      <c r="H64" s="58">
        <f t="shared" ref="H64:O64" si="9">SUM(H54:H63)</f>
        <v>0</v>
      </c>
      <c r="I64" s="58">
        <f t="shared" si="9"/>
        <v>926</v>
      </c>
      <c r="J64" s="58">
        <f t="shared" si="9"/>
        <v>0</v>
      </c>
      <c r="K64" s="58">
        <f t="shared" si="9"/>
        <v>926</v>
      </c>
      <c r="L64" s="58">
        <f t="shared" si="9"/>
        <v>885.152846</v>
      </c>
      <c r="M64" s="58">
        <f t="shared" si="9"/>
        <v>877.658969</v>
      </c>
      <c r="N64" s="58">
        <f t="shared" si="9"/>
        <v>21.41545</v>
      </c>
      <c r="O64" s="58">
        <f t="shared" si="9"/>
        <v>899.074419</v>
      </c>
      <c r="P64" s="56"/>
      <c r="Q64" s="56"/>
      <c r="R64" s="56"/>
      <c r="S64" s="57"/>
      <c r="T64" s="56"/>
      <c r="U64" s="129"/>
    </row>
    <row r="65" s="2" customFormat="1" ht="33" customHeight="1" spans="1:21">
      <c r="A65" s="61" t="s">
        <v>278</v>
      </c>
      <c r="B65" s="62"/>
      <c r="C65" s="62"/>
      <c r="D65" s="62"/>
      <c r="E65" s="63"/>
      <c r="F65" s="62"/>
      <c r="G65" s="64"/>
      <c r="H65" s="58">
        <f>H64+H53+H43+H33</f>
        <v>6263</v>
      </c>
      <c r="I65" s="58">
        <f>I64+I53+I43+I33</f>
        <v>1891</v>
      </c>
      <c r="J65" s="58">
        <f>J64+J53+J43+J33</f>
        <v>0</v>
      </c>
      <c r="K65" s="58">
        <f>K64+K53+K43+K33</f>
        <v>8154</v>
      </c>
      <c r="L65" s="58">
        <f>L33+L43+L53+L64</f>
        <v>7654.604794</v>
      </c>
      <c r="M65" s="133">
        <f>M33+M43+M53+M64</f>
        <v>7626.56835</v>
      </c>
      <c r="N65" s="133">
        <f>N33+N43+N53+N64</f>
        <v>388.58665</v>
      </c>
      <c r="O65" s="133">
        <f>O33+O43+O53+O64</f>
        <v>8015.155</v>
      </c>
      <c r="P65" s="56"/>
      <c r="Q65" s="56"/>
      <c r="R65" s="56"/>
      <c r="S65" s="56"/>
      <c r="T65" s="56"/>
      <c r="U65" s="129"/>
    </row>
  </sheetData>
  <autoFilter ref="A3:T65">
    <extLst/>
  </autoFilter>
  <mergeCells count="71">
    <mergeCell ref="A1:T1"/>
    <mergeCell ref="A2:F2"/>
    <mergeCell ref="H2:T2"/>
    <mergeCell ref="H3:K3"/>
    <mergeCell ref="A33:G33"/>
    <mergeCell ref="A43:G43"/>
    <mergeCell ref="A53:G53"/>
    <mergeCell ref="A64:G64"/>
    <mergeCell ref="A65:G65"/>
    <mergeCell ref="A3:A4"/>
    <mergeCell ref="A12:A14"/>
    <mergeCell ref="A23:A24"/>
    <mergeCell ref="A50:A51"/>
    <mergeCell ref="B3:B4"/>
    <mergeCell ref="B5:B32"/>
    <mergeCell ref="B34:B42"/>
    <mergeCell ref="B44:B52"/>
    <mergeCell ref="B54:B63"/>
    <mergeCell ref="C3:C4"/>
    <mergeCell ref="C5:C32"/>
    <mergeCell ref="C34:C42"/>
    <mergeCell ref="C44:C52"/>
    <mergeCell ref="C54:C63"/>
    <mergeCell ref="D3:D4"/>
    <mergeCell ref="D12:D14"/>
    <mergeCell ref="D23:D24"/>
    <mergeCell ref="D50:D51"/>
    <mergeCell ref="E3:E4"/>
    <mergeCell ref="E5:E11"/>
    <mergeCell ref="E12:E16"/>
    <mergeCell ref="E17:E18"/>
    <mergeCell ref="E19:E20"/>
    <mergeCell ref="E21:E25"/>
    <mergeCell ref="E27:E30"/>
    <mergeCell ref="E34:E35"/>
    <mergeCell ref="E36:E37"/>
    <mergeCell ref="E40:E41"/>
    <mergeCell ref="E44:E45"/>
    <mergeCell ref="E49:E51"/>
    <mergeCell ref="E56:E57"/>
    <mergeCell ref="E58:E59"/>
    <mergeCell ref="E60:E61"/>
    <mergeCell ref="F3:F4"/>
    <mergeCell ref="F12:F14"/>
    <mergeCell ref="F23:F24"/>
    <mergeCell ref="F50:F51"/>
    <mergeCell ref="G3:G4"/>
    <mergeCell ref="G12:G14"/>
    <mergeCell ref="G23:G24"/>
    <mergeCell ref="G50:G51"/>
    <mergeCell ref="H12:H14"/>
    <mergeCell ref="H23:H24"/>
    <mergeCell ref="H50:H51"/>
    <mergeCell ref="I12:I14"/>
    <mergeCell ref="I23:I24"/>
    <mergeCell ref="I50:I51"/>
    <mergeCell ref="J12:J14"/>
    <mergeCell ref="J23:J24"/>
    <mergeCell ref="J50:J51"/>
    <mergeCell ref="K12:K14"/>
    <mergeCell ref="K23:K24"/>
    <mergeCell ref="K50:K51"/>
    <mergeCell ref="L3:L4"/>
    <mergeCell ref="M3:M4"/>
    <mergeCell ref="N3:N4"/>
    <mergeCell ref="O3:O4"/>
    <mergeCell ref="P3:P4"/>
    <mergeCell ref="Q3:Q4"/>
    <mergeCell ref="R3:R4"/>
    <mergeCell ref="S3:S4"/>
    <mergeCell ref="T3:T4"/>
  </mergeCells>
  <pageMargins left="0.314583333333333" right="0.275" top="0.590277777777778" bottom="0.511805555555556" header="0.511805555555556" footer="0.511805555555556"/>
  <pageSetup paperSize="9" scale="50" orientation="landscape" horizontalDpi="600"/>
  <headerFooter/>
  <ignoredErrors>
    <ignoredError sqref="J53" formulaRange="1"/>
    <ignoredError sqref="K33 N5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2023-01-29T03:44:00Z</dcterms:created>
  <dcterms:modified xsi:type="dcterms:W3CDTF">2023-11-22T10:04:24Z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ICV">
    <vt:lpwstr>8E6CE6495D3A425083CAC929459B30EC</vt:lpwstr>
  </property>
</Properties>
</file>