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9"/>
  </bookViews>
  <sheets>
    <sheet name="2026年项目计划" sheetId="14" r:id="rId1"/>
  </sheets>
  <definedNames>
    <definedName name="_xlnm._FilterDatabase" localSheetId="0" hidden="1">'2026年项目计划'!$A$6:$AB$28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'2026年项目计划'!$1:$6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<sst xmlns="http://schemas.openxmlformats.org/spreadsheetml/2006/main" count="225" uniqueCount="134">
  <si>
    <t>鄯善县2026年中央、自治区第二批财政常态化帮扶资金（开发式帮扶任务）项目计划公示表</t>
  </si>
  <si>
    <t>填报单位（盖章）：鄯善县委农村工作领导小组暨乡村振兴领导小组办公室</t>
  </si>
  <si>
    <t xml:space="preserve">填报日期：2026年8月3日  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</si>
  <si>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</si>
  <si>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</si>
  <si>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</si>
  <si>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</si>
  <si>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</si>
  <si>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</si>
  <si>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</si>
  <si>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</si>
  <si>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</si>
  <si>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</si>
  <si>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</si>
  <si>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</si>
  <si>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</si>
  <si>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</si>
  <si>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</si>
  <si>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</si>
  <si>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</si>
  <si>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</si>
  <si>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备注</t>
  </si>
  <si>
    <t>衔接资金</t>
  </si>
  <si>
    <t>地县配套资金</t>
  </si>
  <si>
    <t>其他资金</t>
  </si>
  <si>
    <t>小计</t>
  </si>
  <si>
    <t>开发式帮扶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</si>
  <si>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</si>
  <si>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</si>
  <si>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</si>
  <si>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</si>
  <si>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</si>
  <si>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</si>
  <si>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SSX2026005</t>
  </si>
  <si>
    <t>吐峪沟乡苏贝希夏村巷道硬化建设项目</t>
  </si>
  <si>
    <t>乡村建设行动</t>
  </si>
  <si>
    <t>农村基础设施</t>
  </si>
  <si>
    <t>农村道路建设</t>
  </si>
  <si>
    <t>苏贝希夏村</t>
  </si>
  <si>
    <t>巷道硬化1.76万平方米，0.012万元/平方米，合计211.2万元（包含项目前期费用）。</t>
  </si>
  <si>
    <t>其他</t>
  </si>
  <si>
    <t>否</t>
  </si>
  <si>
    <t>是</t>
  </si>
  <si>
    <t>该项目的实施，可以有效改善村庄基础设施，为群众生产生活提供便利，改善群众生产生活条件。</t>
  </si>
  <si>
    <t>SSX2026008</t>
  </si>
  <si>
    <t>吐峪沟乡克尔火焰山村沥青道路建设项目</t>
  </si>
  <si>
    <t>克尔火焰山村</t>
  </si>
  <si>
    <t>新建沥青道路3公里，路宽5米，57万元/公里，合计171万元（包含项目前期费用）。</t>
  </si>
  <si>
    <t>鄯善县吐峪沟乡合计</t>
  </si>
  <si>
    <t>SSX2026042</t>
  </si>
  <si>
    <t>迪坎镇机电井设备更换建设项目</t>
  </si>
  <si>
    <t>产业发展</t>
  </si>
  <si>
    <t>配套设施项目</t>
  </si>
  <si>
    <t>小型农田水利设施建设</t>
  </si>
  <si>
    <t>也扎坎儿孜村、托特坎儿孜村、迪坎尔村、玉尔门村、坎儿孜库勒村、塔什塔盘村</t>
  </si>
  <si>
    <t>1.购置水泵42台，其中：迪坎尔村17KW水泵12台，0.5万元/台,计6万元；也扎坎儿孜村32KW水泵5台，1万元/台，计5万元；37KW水泵11台（玉尔门村10台，塔什塔盘村1台)，1.2万元/台，计13.2万元；托特坎儿孜村45KW水泵3台，1.3万元/台，计3.9万元；55KW水泵11台（坎儿孜库勒村10台，托特坎儿孜村1台），1.5万元/台,计16.5万元，合计44.6万元。
2.购置电缆共7130米（迪坎尔村1200米，玉尔门村2500米，坎儿孜库勒村2000米，托特坎儿孜村560米，也扎坎儿孜村750米，塔什塔盘村120米）,0.0045万元/米，计32.085万元。
3.购置抽水管762根，其中：玉尔门4寸抽水管240根，0.04万元/根，计9.6万元；5寸抽水管455根（坎儿孜库勒村250根，迪坎尔村180根，塔什塔盘村 25根）,0.05万元/根，计22.75万元；托特坎儿孜村6寸抽水管67根,0.06万元/根，计4.02万元，合计36.37万元。
4.购置启动柜41台（也扎坎儿孜村5台，迪坎尔村12台，玉尔门村10台，坎儿孜库勒村10台，托特坎儿孜村4台）,0.6万元/台，计24.6万元。
5.购置变压器18台，其中：也扎坎儿孜村50KVA变压器5台，1万元/台，计5万元；塔什塔盘村63KVA变压器1台，计1.2万元；托特坎儿孜村80kw变压器4台，1.3万元/台，计5.2万元；玉尔门村63kw变压器2台，1.2万元/台，计2.4万元；80kw变压器1台，计1.3万元；100KW变压器3台，1.49万元/台，计4.47万元；需要扩容的2台100kw变压器含扩容配套附属费用，4万元/台，计8万元，合计27.57万元。总计：165.225万元。</t>
  </si>
  <si>
    <t>带动生产</t>
  </si>
  <si>
    <t>葡萄</t>
  </si>
  <si>
    <t>通过更换机电井设备，不仅能提高灌溉效率，解决春夏秋三季农作物用水困难，还可以减少村集体支出和群众种植成本，为农业生产提供保障。</t>
  </si>
  <si>
    <t>鄯善县迪坎镇合计</t>
  </si>
  <si>
    <t>SSX2026079</t>
  </si>
  <si>
    <t>辟展镇乔克塔木村、小东湖村道路建设项目</t>
  </si>
  <si>
    <t>乔克塔木村、小东湖村</t>
  </si>
  <si>
    <t>乔克塔木村新建沥青道路1公里，宽5米，57万元/公里，合计57万元；小东湖村新建水泥道路11000平方米，120元/平方米，合计132万元，共计189万元（含前期费用）。</t>
  </si>
  <si>
    <t>改善当地车辆的通行能力，给沿线居民的出行带来更大便利的同时又可解决农副产品滞销问题，降低了货物运输成本，节约运输时间，受益群众1204户4694人，其中受益脱贫户3户9人。</t>
  </si>
  <si>
    <t>SSX2026115</t>
  </si>
  <si>
    <t>辟展镇公共照明设施维修项目</t>
  </si>
  <si>
    <t>农村公共服务</t>
  </si>
  <si>
    <t>公共照明设施</t>
  </si>
  <si>
    <t>马场村、乔克塔木村、库尔干村、克其克村、大东湖村、英也尔村</t>
  </si>
  <si>
    <t>维修路灯293套（包含更换灯头、太阳能板、电池、控制器），其中:马场村49套，乔克塔木村71套，库尔干村14套，克其克村100套，大东湖村24套，英也尔村35套,0.16万元/套，合计46.88万元。</t>
  </si>
  <si>
    <t>项目建成后有效解决村民“出行难”问题，改善群众的生活条件，促进公共基础提升，项目受益3759户13473人。</t>
  </si>
  <si>
    <t>SSX2026116</t>
  </si>
  <si>
    <t>辟展镇公共照明设施建设项目（335盏）</t>
  </si>
  <si>
    <t>乔克塔木村、库尔干村、卡格托尔村、克其克村、大东湖村、英也尔村</t>
  </si>
  <si>
    <t>安装6米高太阳能路灯335盏，其中:乔克塔木村85盏，库尔干村80盏，卡格托尔村35盏，克其克村30盏，大东湖村45盏，英也尔村60盏，0.25万元/盏，合计83.75万元。</t>
  </si>
  <si>
    <t>项目建成后有效解决村民“出行难”问题，改善群众的生活条件，促进公共基础提升，项目受益3521户12349人.</t>
  </si>
  <si>
    <t>鄯善县辟展镇合计</t>
  </si>
  <si>
    <t>SSX2026084</t>
  </si>
  <si>
    <t>七克台镇环卫设备采购项目</t>
  </si>
  <si>
    <t>人居环境整治</t>
  </si>
  <si>
    <t>农村垃圾治理</t>
  </si>
  <si>
    <t>巴喀村、台孜村、库木坎村、七克台村、南湖村、亚坎村、黄家坎村、热阿运村</t>
  </si>
  <si>
    <t>购置800升船式垃圾箱70个，其中：巴喀村10个、热阿运村10个、库木坎村10个、七克台村10个、南湖村10个，台孜村8个、亚坎村6个，黄家坎村6个，4000元/个，小计28万元；购置800升三轮电动垃圾清运车40辆，其中：巴喀村6辆，台孜村6辆，库木坎村6辆，七克台村6辆，热阿运村6辆，黄家坎村4辆，亚坎村3辆，南湖村3辆，1.8万元/辆，小计72万元；购置240升垃圾桶300个，其中：南湖村150个，热阿运村150个，550元/个，小计16.5万元。共计116.5万元。</t>
  </si>
  <si>
    <t>一是通过采购垃圾车、垃圾桶等设施，能够增强辖区生活垃圾处理能力，提升环卫硬件能力，推动农民生产、生活环境质量得到明显提高；二是能够提升七克台镇环卫硬件设施，做到及时清理村内垃圾，将全面改善村容村貌；三是为4350户数16909人，受益脱贫户6户11人提高生活质量，建设清洁有序、健康宜居的生产生活环境。</t>
  </si>
  <si>
    <t>鄯善县七克台镇合计</t>
  </si>
  <si>
    <t>SSX2026117</t>
  </si>
  <si>
    <t>东巴扎乡后梁村水泥道路建设项目</t>
  </si>
  <si>
    <t>后梁村</t>
  </si>
  <si>
    <t>破除原有路面及垃圾清运12080.83平方米，11元/平方米，计13.288913万元；新建混凝土路面12000平方米，140元/平方米，计168万元；DN500过路管涵60米,845元/米，计5.07万元；合计186.358913万元（含项目前期费）。</t>
  </si>
  <si>
    <t>项目建成后可大力改善当前道路现状，提高农民生产生活条件，解决群众出行困难问题，确保群众出行安全，为群众日常生活提供便利。</t>
  </si>
  <si>
    <t>鄯善县东巴扎乡合计</t>
  </si>
  <si>
    <t>SSX2026120</t>
  </si>
  <si>
    <t>鄯善县林果整形修剪、病虫害防治补助项目（9541.483亩）</t>
  </si>
  <si>
    <t>生产项目</t>
  </si>
  <si>
    <t>种植业基地</t>
  </si>
  <si>
    <t>吐峪沟乡、鲁克沁镇、迪坎镇、达朗坎乡、连木沁镇、辟展镇、七克台镇</t>
  </si>
  <si>
    <t>对全县1958户脱贫户及监测户林果整形修剪、病虫害防治奖补。其中：葡萄地整形修剪9488.643亩，奖补标准150元/亩，病虫害防治9488.643亩，奖补标准140元/亩，合计275.170647万元；杏树整形修剪52.84亩，奖补标准80元/亩，杏树病虫害防治52.84亩，奖补标准80元/亩，合计0.84544万元；总合计276.016087万元。</t>
  </si>
  <si>
    <t>该项目的实施，将以稳定脱贫户收入为出发点，不断巩固拓展脱贫攻坚成果同乡村振兴有效衔接，持续加大帮扶工作力度，提供收入来源，帮助低收入家庭、脱贫户、边缘户监测户实现增收。</t>
  </si>
  <si>
    <t>鄯善县林业和草原局合计</t>
  </si>
  <si>
    <t>SSX2026121</t>
  </si>
  <si>
    <t>鄯善县疆外稳岗就业交通补助项目</t>
  </si>
  <si>
    <t>就业项目</t>
  </si>
  <si>
    <t>务工补助</t>
  </si>
  <si>
    <t>交通费补助</t>
  </si>
  <si>
    <t>连木沁镇、吐峪沟乡、鲁克沁镇、迪坎镇</t>
  </si>
  <si>
    <t>鄯善县疆外稳岗就业11人，交通费补助不超过2000元/人的标准进行补助，计0.2万元、合计2.2万元，其中：连木沁镇1人0.2万元；吐峪沟乡1人0.2万元，鲁克沁6人1.2万元，迪坎镇3人0.6万元，项目总投资2.2万元。</t>
  </si>
  <si>
    <t>减少脱贫户、监测户的额外支出，鼓励群众外出就业，增加其收入，更好地巩固脱贫攻坚成果。</t>
  </si>
  <si>
    <t>SSX2026122</t>
  </si>
  <si>
    <t>鄯善县疆内稳岗就业交通补助项目</t>
  </si>
  <si>
    <t>达朗坎乡、吐峪沟乡、鲁克沁镇、迪坎镇</t>
  </si>
  <si>
    <t>鄯善县疆内稳岗就业42人，交通费补助不超过1000元/人的标准进行补助，计0.1万元、合计4.2万元，其中：达朗坎乡2人0.2万元；吐峪沟乡13人1.3万元，鲁克沁镇13人1.3万元，迪坎镇14人1.4万元，项目总投资4.2万元。</t>
  </si>
  <si>
    <t>该项目的实施，将农民工等重点群体就业保障和就业困难人员、零就业家庭就业帮扶，统筹推进各项民生工作，不断提升人民群众获得感、幸福感和满意度。</t>
  </si>
  <si>
    <t>SSX2026123</t>
  </si>
  <si>
    <t>鄯善县特色庭院经济补助项目</t>
  </si>
  <si>
    <t>鲁克沁镇</t>
  </si>
  <si>
    <t>全县特色庭院经济43户，种植面积约17.35亩，其中面积1亩以下的按照每0.1亩100元标准奖补，计1.585万元；一亩以上的，超出面积按照每0.1亩50元的标准奖补，计0.125万元，合计1.71万元。</t>
  </si>
  <si>
    <t>增加帮扶对象的庭院经济收入，提高其从事农业生产的积极性和投入意愿，促进农业产业升级和结构调整，随着特色种植效益的提升和收入的增加，帮扶对象的生活水平将得到显著改善。</t>
  </si>
  <si>
    <t>SSX2026124</t>
  </si>
  <si>
    <t>鄯善县经营性服务业奖补项目</t>
  </si>
  <si>
    <t>创业</t>
  </si>
  <si>
    <t>创业奖补</t>
  </si>
  <si>
    <t>吐峪沟乡、鲁克沁镇、迪坎镇</t>
  </si>
  <si>
    <t>对全县85户从事经营性服务业脱贫户、监测户进行经营性服务业奖补。生产或经营面积在20平方米（含）以上，稳定经营至少3个月的80户，补助标准0.2万元/户，合计16万元；生产或经营面积不足20平方米（包括摊位），稳定经营至少3个月的5户，补助标准0.1万元/户，合计0.5万元，共计16.5万元。</t>
  </si>
  <si>
    <t>项目的实施将带动脱贫户、监测户从事经营性服务业，提升经营者的技能水平和经营能力。同时，增加当地就业岗位，为当地居民提供更多就业机会，通过就业提高居民收入水平，促进社会稳定和谐。</t>
  </si>
  <si>
    <t>SSX2026125</t>
  </si>
  <si>
    <t>鄯善县扩大良种能繁母畜补助项目</t>
  </si>
  <si>
    <t>养殖业基地</t>
  </si>
  <si>
    <t>吐峪沟乡、鲁克沁镇、迪坎镇、辟展镇，连木沁镇</t>
  </si>
  <si>
    <t>1.对引进符合当地主导品种的良种能繁母羊(月龄8个月以上或体重35公斤以上)且饲养3个月以上的）进行适当奖补，补贴标准：400元/只；共11144只，计445.76万元。
2.对引进符合当地主导品种的良种能繁母牛(月龄15个月以上或体重300公斤以上)进行适当奖补，补贴标准：3000元/头；共1689头，计506.7万元。合计：952.46万元，涉及1791户6954人。</t>
  </si>
  <si>
    <t>养殖业</t>
  </si>
  <si>
    <t>扩大符合当地主导品种的良种能繁母羊11144只，能繁母牛1689头。切实减轻了农户扩大养殖规模的资金压力，进一步调动了农户养殖本土良种母畜的积极性，牛羊繁殖明显提升，为当地畜牧产业高质量发展提供了有力支撑，群众满意度不断提高。</t>
  </si>
  <si>
    <t>鄯善县农业农村局合计</t>
  </si>
  <si>
    <t>鄯善县2026年中央、自治区第二批实施项目合计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</si>
</sst>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00_ "/>
    <numFmt numFmtId="179" formatCode="0.000_ "/>
    <numFmt numFmtId="180" formatCode="0.000000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6"/>
      <name val="黑体"/>
      <charset val="134"/>
    </font>
    <font>
      <sz val="14"/>
      <name val="方正小标宋_GBK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4" xfId="53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176" fontId="7" fillId="3" borderId="4" xfId="0" applyNumberFormat="1" applyFont="1" applyFill="1" applyBorder="1" applyAlignment="1">
      <alignment horizontal="center" vertical="center" wrapText="1"/>
    </xf>
    <xf numFmtId="177" fontId="7" fillId="3" borderId="4" xfId="0" applyNumberFormat="1" applyFont="1" applyFill="1" applyBorder="1" applyAlignment="1">
      <alignment horizontal="center" vertical="center" wrapText="1"/>
    </xf>
    <xf numFmtId="178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8" fontId="7" fillId="3" borderId="4" xfId="0" applyNumberFormat="1" applyFont="1" applyFill="1" applyBorder="1" applyAlignment="1">
      <alignment horizontal="center" vertical="center" wrapText="1"/>
    </xf>
    <xf numFmtId="179" fontId="7" fillId="2" borderId="4" xfId="0" applyNumberFormat="1" applyFont="1" applyFill="1" applyBorder="1" applyAlignment="1">
      <alignment horizontal="center" vertical="center" wrapText="1"/>
    </xf>
    <xf numFmtId="179" fontId="7" fillId="3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>
      <alignment vertical="center"/>
    </xf>
    <xf numFmtId="180" fontId="7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7" fillId="0" borderId="4" xfId="0" applyFont="1" applyFill="1" applyBorder="1" applyAlignment="1">
      <alignment horizontal="left" vertical="center" wrapText="1"/>
    </xf>
    <xf numFmtId="17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4" xfId="0" applyNumberFormat="1" applyFont="1" applyFill="1" applyBorder="1" applyAlignment="1">
      <alignment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57" fontId="7" fillId="2" borderId="4" xfId="52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5" xfId="49"/>
    <cellStyle name="常规_自治区下达塔城2007年财政扶贫资金项目下达计划表－1048万元" xfId="50"/>
    <cellStyle name="常规 5" xfId="51"/>
    <cellStyle name="常规 11" xfId="52"/>
    <cellStyle name="常规 4" xfId="53"/>
    <cellStyle name="常规 2" xfId="54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2"/>
  <sheetViews>
    <sheetView tabSelected="1" zoomScale="70" zoomScaleNormal="70" workbookViewId="0">
      <pane xSplit="10" ySplit="6" topLeftCell="K24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14.25"/>
  <cols>
    <col min="1" max="1" width="4.475" style="5" customWidth="1"/>
    <col min="2" max="2" width="10.7083333333333" style="6" customWidth="1"/>
    <col min="3" max="3" width="6.43333333333333" style="6" customWidth="1"/>
    <col min="4" max="4" width="28.3333333333333" style="7" customWidth="1"/>
    <col min="5" max="5" width="8.13333333333333" style="6" customWidth="1"/>
    <col min="6" max="6" width="10.1833333333333" style="6" customWidth="1"/>
    <col min="7" max="7" width="13.1333333333333" style="6" customWidth="1"/>
    <col min="8" max="8" width="20.7083333333333" style="8" customWidth="1"/>
    <col min="9" max="9" width="96.2333333333333" style="9" customWidth="1"/>
    <col min="10" max="10" width="16.4666666666667" style="8" customWidth="1"/>
    <col min="11" max="12" width="16.4666666666667" style="9" customWidth="1"/>
    <col min="13" max="13" width="15.175" style="4" customWidth="1"/>
    <col min="14" max="15" width="8.38333333333333" style="4" customWidth="1"/>
    <col min="16" max="16" width="12.5" style="4" customWidth="1"/>
    <col min="17" max="18" width="8.38333333333333" style="4" customWidth="1"/>
    <col min="19" max="19" width="11.45" style="8" customWidth="1"/>
    <col min="20" max="20" width="10.7083333333333" style="4" customWidth="1"/>
    <col min="21" max="21" width="7.675" style="9" customWidth="1"/>
    <col min="22" max="22" width="10.175" style="10" customWidth="1"/>
    <col min="23" max="23" width="8.66666666666667" style="11" customWidth="1"/>
    <col min="24" max="24" width="9.38333333333333" style="10" customWidth="1"/>
    <col min="25" max="26" width="8.66666666666667" style="10" customWidth="1"/>
    <col min="27" max="27" width="49.5" style="8" customWidth="1"/>
    <col min="28" max="28" width="9.64166666666667" style="12" customWidth="1"/>
    <col min="29" max="16319" width="9" style="4"/>
    <col min="16320" max="16320" width="30.1083333333333" style="4"/>
    <col min="16321" max="16384" width="9" style="4"/>
  </cols>
  <sheetData>
    <row r="1" ht="77" customHeight="1" spans="1:27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70"/>
      <c r="W1" s="70"/>
      <c r="X1" s="70"/>
      <c r="Y1" s="70"/>
      <c r="Z1" s="70"/>
      <c r="AA1" s="13"/>
    </row>
    <row r="2" s="1" customFormat="1" ht="48" customHeight="1" spans="1:28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71" t="s">
        <v>2</v>
      </c>
      <c r="W2" s="72"/>
      <c r="X2" s="71"/>
      <c r="Y2" s="71"/>
      <c r="Z2" s="71"/>
      <c r="AA2" s="71"/>
      <c r="AB2" s="90"/>
    </row>
    <row r="3" s="2" customFormat="1" ht="37" customHeight="1" spans="1:28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38" t="s">
        <v>13</v>
      </c>
      <c r="L3" s="38"/>
      <c r="M3" s="38"/>
      <c r="N3" s="38"/>
      <c r="O3" s="38"/>
      <c r="P3" s="38"/>
      <c r="Q3" s="38"/>
      <c r="R3" s="38"/>
      <c r="S3" s="38"/>
      <c r="T3" s="38"/>
      <c r="U3" s="15" t="s">
        <v>14</v>
      </c>
      <c r="V3" s="73" t="s">
        <v>15</v>
      </c>
      <c r="W3" s="73" t="s">
        <v>16</v>
      </c>
      <c r="X3" s="73" t="s">
        <v>17</v>
      </c>
      <c r="Y3" s="73" t="s">
        <v>18</v>
      </c>
      <c r="Z3" s="73" t="s">
        <v>19</v>
      </c>
      <c r="AA3" s="15" t="s">
        <v>20</v>
      </c>
      <c r="AB3" s="15" t="s">
        <v>21</v>
      </c>
    </row>
    <row r="4" s="2" customFormat="1" ht="37" customHeight="1" spans="1:28">
      <c r="A4" s="16"/>
      <c r="B4" s="16"/>
      <c r="C4" s="16"/>
      <c r="D4" s="16"/>
      <c r="E4" s="16"/>
      <c r="F4" s="16"/>
      <c r="G4" s="16"/>
      <c r="H4" s="16"/>
      <c r="I4" s="16"/>
      <c r="J4" s="16"/>
      <c r="K4" s="38" t="s">
        <v>22</v>
      </c>
      <c r="L4" s="38"/>
      <c r="M4" s="38"/>
      <c r="N4" s="38"/>
      <c r="O4" s="38"/>
      <c r="P4" s="38"/>
      <c r="Q4" s="38"/>
      <c r="R4" s="38"/>
      <c r="S4" s="38" t="s">
        <v>23</v>
      </c>
      <c r="T4" s="38" t="s">
        <v>24</v>
      </c>
      <c r="U4" s="16"/>
      <c r="V4" s="74"/>
      <c r="W4" s="74"/>
      <c r="X4" s="74"/>
      <c r="Y4" s="74"/>
      <c r="Z4" s="74"/>
      <c r="AA4" s="16"/>
      <c r="AB4" s="16"/>
    </row>
    <row r="5" s="2" customFormat="1" ht="37" customHeight="1" spans="1:28">
      <c r="A5" s="16"/>
      <c r="B5" s="16"/>
      <c r="C5" s="16"/>
      <c r="D5" s="16"/>
      <c r="E5" s="16"/>
      <c r="F5" s="16"/>
      <c r="G5" s="16"/>
      <c r="H5" s="16"/>
      <c r="I5" s="16"/>
      <c r="J5" s="16"/>
      <c r="K5" s="38" t="s">
        <v>25</v>
      </c>
      <c r="L5" s="38" t="s">
        <v>26</v>
      </c>
      <c r="M5" s="38"/>
      <c r="N5" s="38" t="s">
        <v>27</v>
      </c>
      <c r="O5" s="39"/>
      <c r="P5" s="38" t="s">
        <v>28</v>
      </c>
      <c r="Q5" s="38" t="s">
        <v>29</v>
      </c>
      <c r="R5" s="38" t="s">
        <v>30</v>
      </c>
      <c r="S5" s="38"/>
      <c r="T5" s="38"/>
      <c r="U5" s="16"/>
      <c r="V5" s="74"/>
      <c r="W5" s="74"/>
      <c r="X5" s="74"/>
      <c r="Y5" s="74"/>
      <c r="Z5" s="74"/>
      <c r="AA5" s="16"/>
      <c r="AB5" s="16"/>
    </row>
    <row r="6" s="2" customFormat="1" ht="37" customHeight="1" spans="1:28">
      <c r="A6" s="17"/>
      <c r="B6" s="17"/>
      <c r="C6" s="17"/>
      <c r="D6" s="17"/>
      <c r="E6" s="17"/>
      <c r="F6" s="17"/>
      <c r="G6" s="17"/>
      <c r="H6" s="17"/>
      <c r="I6" s="17"/>
      <c r="J6" s="17"/>
      <c r="K6" s="38"/>
      <c r="L6" s="38" t="s">
        <v>31</v>
      </c>
      <c r="M6" s="38" t="s">
        <v>32</v>
      </c>
      <c r="N6" s="38" t="s">
        <v>31</v>
      </c>
      <c r="O6" s="38" t="s">
        <v>32</v>
      </c>
      <c r="P6" s="38"/>
      <c r="Q6" s="38"/>
      <c r="R6" s="38"/>
      <c r="S6" s="38"/>
      <c r="T6" s="38"/>
      <c r="U6" s="17"/>
      <c r="V6" s="75"/>
      <c r="W6" s="75"/>
      <c r="X6" s="75"/>
      <c r="Y6" s="75"/>
      <c r="Z6" s="75"/>
      <c r="AA6" s="17"/>
      <c r="AB6" s="17"/>
    </row>
    <row r="7" s="3" customFormat="1" ht="108" customHeight="1" spans="1:28">
      <c r="A7" s="18">
        <v>1</v>
      </c>
      <c r="B7" s="19" t="s">
        <v>33</v>
      </c>
      <c r="C7" s="19"/>
      <c r="D7" s="19" t="s">
        <v>34</v>
      </c>
      <c r="E7" s="19" t="s">
        <v>35</v>
      </c>
      <c r="F7" s="19" t="s">
        <v>36</v>
      </c>
      <c r="G7" s="19" t="s">
        <v>37</v>
      </c>
      <c r="H7" s="19" t="s">
        <v>38</v>
      </c>
      <c r="I7" s="40" t="s">
        <v>39</v>
      </c>
      <c r="J7" s="41">
        <v>211.2</v>
      </c>
      <c r="K7" s="41">
        <v>211.2</v>
      </c>
      <c r="L7" s="41"/>
      <c r="M7" s="41">
        <v>211.2</v>
      </c>
      <c r="N7" s="19"/>
      <c r="O7" s="19"/>
      <c r="P7" s="19"/>
      <c r="Q7" s="19"/>
      <c r="R7" s="19"/>
      <c r="S7" s="19"/>
      <c r="T7" s="19"/>
      <c r="U7" s="19" t="s">
        <v>40</v>
      </c>
      <c r="V7" s="18">
        <v>4025</v>
      </c>
      <c r="W7" s="18" t="s">
        <v>41</v>
      </c>
      <c r="X7" s="18" t="s">
        <v>40</v>
      </c>
      <c r="Y7" s="18" t="s">
        <v>42</v>
      </c>
      <c r="Z7" s="18" t="s">
        <v>41</v>
      </c>
      <c r="AA7" s="19" t="s">
        <v>43</v>
      </c>
      <c r="AB7" s="47"/>
    </row>
    <row r="8" s="3" customFormat="1" ht="101" customHeight="1" spans="1:28">
      <c r="A8" s="18">
        <v>2</v>
      </c>
      <c r="B8" s="19" t="s">
        <v>44</v>
      </c>
      <c r="C8" s="19"/>
      <c r="D8" s="19" t="s">
        <v>45</v>
      </c>
      <c r="E8" s="19" t="s">
        <v>35</v>
      </c>
      <c r="F8" s="19" t="s">
        <v>36</v>
      </c>
      <c r="G8" s="19" t="s">
        <v>37</v>
      </c>
      <c r="H8" s="19" t="s">
        <v>46</v>
      </c>
      <c r="I8" s="40" t="s">
        <v>47</v>
      </c>
      <c r="J8" s="42">
        <v>171</v>
      </c>
      <c r="K8" s="42">
        <v>171</v>
      </c>
      <c r="L8" s="42"/>
      <c r="M8" s="42">
        <v>171</v>
      </c>
      <c r="N8" s="19"/>
      <c r="O8" s="19"/>
      <c r="P8" s="19"/>
      <c r="Q8" s="19"/>
      <c r="R8" s="19"/>
      <c r="S8" s="19"/>
      <c r="T8" s="19"/>
      <c r="U8" s="19" t="s">
        <v>40</v>
      </c>
      <c r="V8" s="18">
        <v>1574</v>
      </c>
      <c r="W8" s="18" t="s">
        <v>41</v>
      </c>
      <c r="X8" s="18" t="s">
        <v>40</v>
      </c>
      <c r="Y8" s="18" t="s">
        <v>42</v>
      </c>
      <c r="Z8" s="18" t="s">
        <v>41</v>
      </c>
      <c r="AA8" s="19" t="s">
        <v>43</v>
      </c>
      <c r="AB8" s="47"/>
    </row>
    <row r="9" s="4" customFormat="1" ht="40" customHeight="1" spans="1:28">
      <c r="A9" s="20" t="s">
        <v>48</v>
      </c>
      <c r="B9" s="21"/>
      <c r="C9" s="21"/>
      <c r="D9" s="21"/>
      <c r="E9" s="21"/>
      <c r="F9" s="21"/>
      <c r="G9" s="21"/>
      <c r="H9" s="21"/>
      <c r="I9" s="43"/>
      <c r="J9" s="44">
        <f>SUM(J7:J8)</f>
        <v>382.2</v>
      </c>
      <c r="K9" s="44">
        <f t="shared" ref="K9:T9" si="0">SUM(K7:K8)</f>
        <v>382.2</v>
      </c>
      <c r="L9" s="45">
        <f t="shared" si="0"/>
        <v>0</v>
      </c>
      <c r="M9" s="44">
        <f t="shared" si="0"/>
        <v>382.2</v>
      </c>
      <c r="N9" s="45">
        <f t="shared" si="0"/>
        <v>0</v>
      </c>
      <c r="O9" s="45">
        <f t="shared" si="0"/>
        <v>0</v>
      </c>
      <c r="P9" s="45">
        <f t="shared" si="0"/>
        <v>0</v>
      </c>
      <c r="Q9" s="45">
        <f t="shared" si="0"/>
        <v>0</v>
      </c>
      <c r="R9" s="45">
        <f t="shared" si="0"/>
        <v>0</v>
      </c>
      <c r="S9" s="45">
        <f t="shared" si="0"/>
        <v>0</v>
      </c>
      <c r="T9" s="44">
        <f t="shared" si="0"/>
        <v>0</v>
      </c>
      <c r="U9" s="76"/>
      <c r="V9" s="77"/>
      <c r="W9" s="78"/>
      <c r="X9" s="77"/>
      <c r="Y9" s="77"/>
      <c r="Z9" s="77"/>
      <c r="AA9" s="91"/>
      <c r="AB9" s="92"/>
    </row>
    <row r="10" s="3" customFormat="1" ht="365" customHeight="1" spans="1:28">
      <c r="A10" s="18">
        <v>3</v>
      </c>
      <c r="B10" s="19" t="s">
        <v>49</v>
      </c>
      <c r="C10" s="22"/>
      <c r="D10" s="19" t="s">
        <v>50</v>
      </c>
      <c r="E10" s="19" t="s">
        <v>51</v>
      </c>
      <c r="F10" s="19" t="s">
        <v>52</v>
      </c>
      <c r="G10" s="19" t="s">
        <v>53</v>
      </c>
      <c r="H10" s="19" t="s">
        <v>54</v>
      </c>
      <c r="I10" s="40" t="s">
        <v>55</v>
      </c>
      <c r="J10" s="46">
        <v>165.225</v>
      </c>
      <c r="K10" s="46">
        <v>165.225</v>
      </c>
      <c r="L10" s="46"/>
      <c r="M10" s="46">
        <v>165.225</v>
      </c>
      <c r="N10" s="47"/>
      <c r="O10" s="47"/>
      <c r="P10" s="47"/>
      <c r="Q10" s="47"/>
      <c r="R10" s="47"/>
      <c r="S10" s="19"/>
      <c r="T10" s="47"/>
      <c r="U10" s="79" t="s">
        <v>56</v>
      </c>
      <c r="V10" s="47">
        <v>8343</v>
      </c>
      <c r="W10" s="18" t="s">
        <v>41</v>
      </c>
      <c r="X10" s="18" t="s">
        <v>57</v>
      </c>
      <c r="Y10" s="18" t="s">
        <v>42</v>
      </c>
      <c r="Z10" s="18" t="s">
        <v>41</v>
      </c>
      <c r="AA10" s="19" t="s">
        <v>58</v>
      </c>
      <c r="AB10" s="47"/>
    </row>
    <row r="11" s="4" customFormat="1" ht="41" customHeight="1" spans="1:28">
      <c r="A11" s="20" t="s">
        <v>59</v>
      </c>
      <c r="B11" s="21"/>
      <c r="C11" s="21"/>
      <c r="D11" s="21"/>
      <c r="E11" s="21"/>
      <c r="F11" s="21"/>
      <c r="G11" s="21"/>
      <c r="H11" s="21"/>
      <c r="I11" s="43"/>
      <c r="J11" s="48">
        <f>SUM(J10:J10)</f>
        <v>165.225</v>
      </c>
      <c r="K11" s="48">
        <f t="shared" ref="K11:T11" si="1">SUM(K10:K10)</f>
        <v>165.225</v>
      </c>
      <c r="L11" s="45">
        <f t="shared" si="1"/>
        <v>0</v>
      </c>
      <c r="M11" s="48">
        <f t="shared" si="1"/>
        <v>165.225</v>
      </c>
      <c r="N11" s="45">
        <f t="shared" si="1"/>
        <v>0</v>
      </c>
      <c r="O11" s="45">
        <f t="shared" si="1"/>
        <v>0</v>
      </c>
      <c r="P11" s="45">
        <f t="shared" si="1"/>
        <v>0</v>
      </c>
      <c r="Q11" s="45">
        <f t="shared" si="1"/>
        <v>0</v>
      </c>
      <c r="R11" s="45">
        <f t="shared" si="1"/>
        <v>0</v>
      </c>
      <c r="S11" s="45">
        <f t="shared" si="1"/>
        <v>0</v>
      </c>
      <c r="T11" s="45">
        <f t="shared" si="1"/>
        <v>0</v>
      </c>
      <c r="U11" s="76"/>
      <c r="V11" s="77"/>
      <c r="W11" s="78"/>
      <c r="X11" s="77"/>
      <c r="Y11" s="77"/>
      <c r="Z11" s="77"/>
      <c r="AA11" s="91"/>
      <c r="AB11" s="92"/>
    </row>
    <row r="12" s="3" customFormat="1" ht="101" customHeight="1" spans="1:28">
      <c r="A12" s="18">
        <v>4</v>
      </c>
      <c r="B12" s="19" t="s">
        <v>60</v>
      </c>
      <c r="C12" s="22"/>
      <c r="D12" s="19" t="s">
        <v>61</v>
      </c>
      <c r="E12" s="23" t="s">
        <v>35</v>
      </c>
      <c r="F12" s="23" t="s">
        <v>36</v>
      </c>
      <c r="G12" s="23" t="s">
        <v>37</v>
      </c>
      <c r="H12" s="19" t="s">
        <v>62</v>
      </c>
      <c r="I12" s="40" t="s">
        <v>63</v>
      </c>
      <c r="J12" s="42">
        <v>189</v>
      </c>
      <c r="K12" s="42">
        <v>189</v>
      </c>
      <c r="L12" s="41"/>
      <c r="M12" s="42">
        <v>189</v>
      </c>
      <c r="N12" s="19"/>
      <c r="O12" s="19"/>
      <c r="P12" s="19"/>
      <c r="Q12" s="19"/>
      <c r="R12" s="19"/>
      <c r="S12" s="49"/>
      <c r="T12" s="19"/>
      <c r="U12" s="57" t="s">
        <v>40</v>
      </c>
      <c r="V12" s="27">
        <v>4694</v>
      </c>
      <c r="W12" s="27" t="s">
        <v>41</v>
      </c>
      <c r="X12" s="27" t="s">
        <v>40</v>
      </c>
      <c r="Y12" s="27" t="s">
        <v>42</v>
      </c>
      <c r="Z12" s="27" t="s">
        <v>41</v>
      </c>
      <c r="AA12" s="24" t="s">
        <v>64</v>
      </c>
      <c r="AB12" s="47"/>
    </row>
    <row r="13" s="3" customFormat="1" ht="120" customHeight="1" spans="1:28">
      <c r="A13" s="18">
        <v>5</v>
      </c>
      <c r="B13" s="24" t="s">
        <v>65</v>
      </c>
      <c r="C13" s="22"/>
      <c r="D13" s="19" t="s">
        <v>66</v>
      </c>
      <c r="E13" s="22" t="s">
        <v>35</v>
      </c>
      <c r="F13" s="22" t="s">
        <v>67</v>
      </c>
      <c r="G13" s="19" t="s">
        <v>68</v>
      </c>
      <c r="H13" s="19" t="s">
        <v>69</v>
      </c>
      <c r="I13" s="22" t="s">
        <v>70</v>
      </c>
      <c r="J13" s="49">
        <v>46.88</v>
      </c>
      <c r="K13" s="49">
        <v>46.88</v>
      </c>
      <c r="L13" s="49"/>
      <c r="M13" s="49">
        <v>46.88</v>
      </c>
      <c r="N13" s="41"/>
      <c r="O13" s="41"/>
      <c r="P13" s="41"/>
      <c r="Q13" s="41"/>
      <c r="R13" s="41"/>
      <c r="S13" s="41"/>
      <c r="T13" s="41"/>
      <c r="U13" s="30" t="s">
        <v>40</v>
      </c>
      <c r="V13" s="80">
        <v>13473</v>
      </c>
      <c r="W13" s="30" t="s">
        <v>41</v>
      </c>
      <c r="X13" s="27" t="s">
        <v>40</v>
      </c>
      <c r="Y13" s="30" t="s">
        <v>42</v>
      </c>
      <c r="Z13" s="30" t="s">
        <v>41</v>
      </c>
      <c r="AA13" s="83" t="s">
        <v>71</v>
      </c>
      <c r="AB13" s="41"/>
    </row>
    <row r="14" s="3" customFormat="1" ht="120" customHeight="1" spans="1:28">
      <c r="A14" s="18">
        <v>6</v>
      </c>
      <c r="B14" s="24" t="s">
        <v>72</v>
      </c>
      <c r="C14" s="22"/>
      <c r="D14" s="19" t="s">
        <v>73</v>
      </c>
      <c r="E14" s="19" t="s">
        <v>35</v>
      </c>
      <c r="F14" s="19" t="s">
        <v>67</v>
      </c>
      <c r="G14" s="19" t="s">
        <v>68</v>
      </c>
      <c r="H14" s="19" t="s">
        <v>74</v>
      </c>
      <c r="I14" s="40" t="s">
        <v>75</v>
      </c>
      <c r="J14" s="49">
        <v>83.75</v>
      </c>
      <c r="K14" s="49">
        <v>83.75</v>
      </c>
      <c r="L14" s="49"/>
      <c r="M14" s="49">
        <v>83.75</v>
      </c>
      <c r="N14" s="41"/>
      <c r="O14" s="41"/>
      <c r="P14" s="41"/>
      <c r="Q14" s="41"/>
      <c r="R14" s="41"/>
      <c r="S14" s="41"/>
      <c r="T14" s="41"/>
      <c r="U14" s="30" t="s">
        <v>40</v>
      </c>
      <c r="V14" s="80">
        <v>12349</v>
      </c>
      <c r="W14" s="30" t="s">
        <v>41</v>
      </c>
      <c r="X14" s="27" t="s">
        <v>40</v>
      </c>
      <c r="Y14" s="30" t="s">
        <v>42</v>
      </c>
      <c r="Z14" s="30" t="s">
        <v>41</v>
      </c>
      <c r="AA14" s="83" t="s">
        <v>76</v>
      </c>
      <c r="AB14" s="41"/>
    </row>
    <row r="15" s="4" customFormat="1" ht="40" customHeight="1" spans="1:28">
      <c r="A15" s="20" t="s">
        <v>77</v>
      </c>
      <c r="B15" s="21"/>
      <c r="C15" s="21"/>
      <c r="D15" s="21"/>
      <c r="E15" s="21"/>
      <c r="F15" s="21"/>
      <c r="G15" s="21"/>
      <c r="H15" s="21"/>
      <c r="I15" s="43"/>
      <c r="J15" s="50">
        <f>J12+J13+J14</f>
        <v>319.63</v>
      </c>
      <c r="K15" s="50">
        <f>SUM(K12:K14)</f>
        <v>319.63</v>
      </c>
      <c r="L15" s="45">
        <f>SUM(L13:L13)</f>
        <v>0</v>
      </c>
      <c r="M15" s="50">
        <f>SUM(M12:M14)</f>
        <v>319.63</v>
      </c>
      <c r="N15" s="45">
        <f t="shared" ref="M15:T15" si="2">SUM(N13:N13)</f>
        <v>0</v>
      </c>
      <c r="O15" s="45">
        <f t="shared" si="2"/>
        <v>0</v>
      </c>
      <c r="P15" s="45">
        <f t="shared" si="2"/>
        <v>0</v>
      </c>
      <c r="Q15" s="45">
        <f t="shared" si="2"/>
        <v>0</v>
      </c>
      <c r="R15" s="45">
        <f t="shared" si="2"/>
        <v>0</v>
      </c>
      <c r="S15" s="45">
        <f t="shared" si="2"/>
        <v>0</v>
      </c>
      <c r="T15" s="45">
        <f t="shared" si="2"/>
        <v>0</v>
      </c>
      <c r="U15" s="76"/>
      <c r="V15" s="77"/>
      <c r="W15" s="78"/>
      <c r="X15" s="77"/>
      <c r="Y15" s="77"/>
      <c r="Z15" s="77"/>
      <c r="AA15" s="91"/>
      <c r="AB15" s="92"/>
    </row>
    <row r="16" s="4" customFormat="1" ht="171" customHeight="1" spans="1:28">
      <c r="A16" s="18">
        <v>7</v>
      </c>
      <c r="B16" s="19" t="s">
        <v>78</v>
      </c>
      <c r="C16" s="22"/>
      <c r="D16" s="19" t="s">
        <v>79</v>
      </c>
      <c r="E16" s="25" t="s">
        <v>35</v>
      </c>
      <c r="F16" s="25" t="s">
        <v>80</v>
      </c>
      <c r="G16" s="25" t="s">
        <v>81</v>
      </c>
      <c r="H16" s="19" t="s">
        <v>82</v>
      </c>
      <c r="I16" s="40" t="s">
        <v>83</v>
      </c>
      <c r="J16" s="51">
        <v>116.5</v>
      </c>
      <c r="K16" s="51">
        <v>116.5</v>
      </c>
      <c r="L16" s="51"/>
      <c r="M16" s="51">
        <v>116.5</v>
      </c>
      <c r="N16" s="52"/>
      <c r="O16" s="52"/>
      <c r="P16" s="52"/>
      <c r="Q16" s="52"/>
      <c r="R16" s="52"/>
      <c r="S16" s="40"/>
      <c r="T16" s="52"/>
      <c r="U16" s="19" t="s">
        <v>40</v>
      </c>
      <c r="V16" s="47">
        <v>16909</v>
      </c>
      <c r="W16" s="19" t="s">
        <v>41</v>
      </c>
      <c r="X16" s="19" t="s">
        <v>40</v>
      </c>
      <c r="Y16" s="19" t="s">
        <v>42</v>
      </c>
      <c r="Z16" s="19" t="s">
        <v>41</v>
      </c>
      <c r="AA16" s="19" t="s">
        <v>84</v>
      </c>
      <c r="AB16" s="47"/>
    </row>
    <row r="17" s="4" customFormat="1" ht="41" customHeight="1" spans="1:28">
      <c r="A17" s="20" t="s">
        <v>85</v>
      </c>
      <c r="B17" s="21"/>
      <c r="C17" s="21"/>
      <c r="D17" s="21"/>
      <c r="E17" s="21"/>
      <c r="F17" s="21"/>
      <c r="G17" s="21"/>
      <c r="H17" s="21"/>
      <c r="I17" s="43"/>
      <c r="J17" s="44">
        <f>SUM(J16:J16)</f>
        <v>116.5</v>
      </c>
      <c r="K17" s="44">
        <f t="shared" ref="K17:T17" si="3">SUM(K16:K16)</f>
        <v>116.5</v>
      </c>
      <c r="L17" s="45">
        <f t="shared" si="3"/>
        <v>0</v>
      </c>
      <c r="M17" s="44">
        <f t="shared" si="3"/>
        <v>116.5</v>
      </c>
      <c r="N17" s="45">
        <f t="shared" si="3"/>
        <v>0</v>
      </c>
      <c r="O17" s="45">
        <f t="shared" si="3"/>
        <v>0</v>
      </c>
      <c r="P17" s="45">
        <f t="shared" si="3"/>
        <v>0</v>
      </c>
      <c r="Q17" s="45">
        <f t="shared" si="3"/>
        <v>0</v>
      </c>
      <c r="R17" s="45">
        <f t="shared" si="3"/>
        <v>0</v>
      </c>
      <c r="S17" s="44">
        <f t="shared" si="3"/>
        <v>0</v>
      </c>
      <c r="T17" s="45">
        <f t="shared" si="3"/>
        <v>0</v>
      </c>
      <c r="U17" s="76"/>
      <c r="V17" s="77"/>
      <c r="W17" s="78"/>
      <c r="X17" s="77"/>
      <c r="Y17" s="77"/>
      <c r="Z17" s="77"/>
      <c r="AA17" s="91"/>
      <c r="AB17" s="92"/>
    </row>
    <row r="18" s="3" customFormat="1" ht="121" customHeight="1" spans="1:28">
      <c r="A18" s="18">
        <v>8</v>
      </c>
      <c r="B18" s="19" t="s">
        <v>86</v>
      </c>
      <c r="C18" s="22"/>
      <c r="D18" s="26" t="s">
        <v>87</v>
      </c>
      <c r="E18" s="26" t="s">
        <v>35</v>
      </c>
      <c r="F18" s="26" t="s">
        <v>36</v>
      </c>
      <c r="G18" s="26" t="s">
        <v>37</v>
      </c>
      <c r="H18" s="26" t="s">
        <v>88</v>
      </c>
      <c r="I18" s="26" t="s">
        <v>89</v>
      </c>
      <c r="J18" s="18">
        <v>186.358913</v>
      </c>
      <c r="K18" s="18">
        <v>186.358913</v>
      </c>
      <c r="L18" s="26"/>
      <c r="M18" s="18">
        <v>186.358913</v>
      </c>
      <c r="N18" s="26"/>
      <c r="O18" s="26"/>
      <c r="P18" s="26"/>
      <c r="Q18" s="26"/>
      <c r="R18" s="26"/>
      <c r="S18" s="26"/>
      <c r="T18" s="26"/>
      <c r="U18" s="26" t="s">
        <v>40</v>
      </c>
      <c r="V18" s="26">
        <v>580</v>
      </c>
      <c r="W18" s="26" t="s">
        <v>41</v>
      </c>
      <c r="X18" s="26" t="s">
        <v>40</v>
      </c>
      <c r="Y18" s="26" t="s">
        <v>42</v>
      </c>
      <c r="Z18" s="26" t="s">
        <v>41</v>
      </c>
      <c r="AA18" s="26" t="s">
        <v>90</v>
      </c>
      <c r="AB18" s="26"/>
    </row>
    <row r="19" s="4" customFormat="1" ht="40" customHeight="1" spans="1:28">
      <c r="A19" s="20" t="s">
        <v>91</v>
      </c>
      <c r="B19" s="21"/>
      <c r="C19" s="21"/>
      <c r="D19" s="21"/>
      <c r="E19" s="21"/>
      <c r="F19" s="21"/>
      <c r="G19" s="21"/>
      <c r="H19" s="21"/>
      <c r="I19" s="43"/>
      <c r="J19" s="53">
        <f>SUM(J18:J18)</f>
        <v>186.358913</v>
      </c>
      <c r="K19" s="54">
        <f t="shared" ref="K19:T19" si="4">SUM(K18:K18)</f>
        <v>186.358913</v>
      </c>
      <c r="L19" s="45">
        <f t="shared" si="4"/>
        <v>0</v>
      </c>
      <c r="M19" s="54">
        <f t="shared" si="4"/>
        <v>186.358913</v>
      </c>
      <c r="N19" s="45">
        <f t="shared" si="4"/>
        <v>0</v>
      </c>
      <c r="O19" s="45">
        <f t="shared" si="4"/>
        <v>0</v>
      </c>
      <c r="P19" s="45">
        <f t="shared" si="4"/>
        <v>0</v>
      </c>
      <c r="Q19" s="45">
        <f t="shared" si="4"/>
        <v>0</v>
      </c>
      <c r="R19" s="45">
        <f t="shared" si="4"/>
        <v>0</v>
      </c>
      <c r="S19" s="45">
        <f t="shared" si="4"/>
        <v>0</v>
      </c>
      <c r="T19" s="45">
        <f t="shared" si="4"/>
        <v>0</v>
      </c>
      <c r="U19" s="76"/>
      <c r="V19" s="77"/>
      <c r="W19" s="78"/>
      <c r="X19" s="77"/>
      <c r="Y19" s="77"/>
      <c r="Z19" s="77"/>
      <c r="AA19" s="91"/>
      <c r="AB19" s="92"/>
    </row>
    <row r="20" s="4" customFormat="1" ht="118" customHeight="1" spans="1:28">
      <c r="A20" s="27">
        <v>9</v>
      </c>
      <c r="B20" s="24" t="s">
        <v>92</v>
      </c>
      <c r="C20" s="28"/>
      <c r="D20" s="29" t="s">
        <v>93</v>
      </c>
      <c r="E20" s="29" t="s">
        <v>51</v>
      </c>
      <c r="F20" s="29" t="s">
        <v>94</v>
      </c>
      <c r="G20" s="29" t="s">
        <v>95</v>
      </c>
      <c r="H20" s="24" t="s">
        <v>96</v>
      </c>
      <c r="I20" s="40" t="s">
        <v>97</v>
      </c>
      <c r="J20" s="19">
        <v>276.016087</v>
      </c>
      <c r="K20" s="19">
        <v>276.016087</v>
      </c>
      <c r="L20" s="55">
        <v>182.34</v>
      </c>
      <c r="M20" s="56">
        <v>93.676087</v>
      </c>
      <c r="N20" s="57"/>
      <c r="O20" s="57"/>
      <c r="P20" s="57"/>
      <c r="Q20" s="57"/>
      <c r="R20" s="57"/>
      <c r="S20" s="24"/>
      <c r="T20" s="57"/>
      <c r="U20" s="24" t="s">
        <v>56</v>
      </c>
      <c r="V20" s="81">
        <v>7701</v>
      </c>
      <c r="W20" s="82" t="s">
        <v>42</v>
      </c>
      <c r="X20" s="27" t="s">
        <v>57</v>
      </c>
      <c r="Y20" s="27" t="s">
        <v>42</v>
      </c>
      <c r="Z20" s="27" t="s">
        <v>41</v>
      </c>
      <c r="AA20" s="19" t="s">
        <v>98</v>
      </c>
      <c r="AB20" s="57"/>
    </row>
    <row r="21" s="4" customFormat="1" ht="40" customHeight="1" spans="1:28">
      <c r="A21" s="20" t="s">
        <v>99</v>
      </c>
      <c r="B21" s="21"/>
      <c r="C21" s="21"/>
      <c r="D21" s="21"/>
      <c r="E21" s="21"/>
      <c r="F21" s="21"/>
      <c r="G21" s="21"/>
      <c r="H21" s="21"/>
      <c r="I21" s="43"/>
      <c r="J21" s="54">
        <f>SUM(J20:J20)</f>
        <v>276.016087</v>
      </c>
      <c r="K21" s="54">
        <f t="shared" ref="K21:T21" si="5">SUM(K20:K20)</f>
        <v>276.016087</v>
      </c>
      <c r="L21" s="50">
        <f t="shared" si="5"/>
        <v>182.34</v>
      </c>
      <c r="M21" s="54">
        <f t="shared" si="5"/>
        <v>93.676087</v>
      </c>
      <c r="N21" s="54">
        <f t="shared" si="5"/>
        <v>0</v>
      </c>
      <c r="O21" s="54">
        <f t="shared" si="5"/>
        <v>0</v>
      </c>
      <c r="P21" s="54">
        <f t="shared" si="5"/>
        <v>0</v>
      </c>
      <c r="Q21" s="54">
        <f t="shared" si="5"/>
        <v>0</v>
      </c>
      <c r="R21" s="54">
        <f t="shared" si="5"/>
        <v>0</v>
      </c>
      <c r="S21" s="54">
        <f t="shared" si="5"/>
        <v>0</v>
      </c>
      <c r="T21" s="54">
        <f t="shared" si="5"/>
        <v>0</v>
      </c>
      <c r="U21" s="76"/>
      <c r="V21" s="77"/>
      <c r="W21" s="78"/>
      <c r="X21" s="77"/>
      <c r="Y21" s="77"/>
      <c r="Z21" s="77"/>
      <c r="AA21" s="91"/>
      <c r="AB21" s="92"/>
    </row>
    <row r="22" s="4" customFormat="1" ht="117" customHeight="1" spans="1:28">
      <c r="A22" s="27">
        <v>10</v>
      </c>
      <c r="B22" s="24" t="s">
        <v>100</v>
      </c>
      <c r="C22" s="28"/>
      <c r="D22" s="30" t="s">
        <v>101</v>
      </c>
      <c r="E22" s="30" t="s">
        <v>102</v>
      </c>
      <c r="F22" s="30" t="s">
        <v>103</v>
      </c>
      <c r="G22" s="30" t="s">
        <v>104</v>
      </c>
      <c r="H22" s="30" t="s">
        <v>105</v>
      </c>
      <c r="I22" s="58" t="s">
        <v>106</v>
      </c>
      <c r="J22" s="59">
        <v>2.2</v>
      </c>
      <c r="K22" s="59">
        <v>2.2</v>
      </c>
      <c r="L22" s="60">
        <v>2.2</v>
      </c>
      <c r="M22" s="61"/>
      <c r="N22" s="61"/>
      <c r="O22" s="61"/>
      <c r="P22" s="61"/>
      <c r="Q22" s="61"/>
      <c r="R22" s="61"/>
      <c r="S22" s="83"/>
      <c r="T22" s="61"/>
      <c r="U22" s="56" t="s">
        <v>40</v>
      </c>
      <c r="V22" s="80">
        <v>11</v>
      </c>
      <c r="W22" s="80" t="s">
        <v>42</v>
      </c>
      <c r="X22" s="80" t="s">
        <v>40</v>
      </c>
      <c r="Y22" s="80" t="s">
        <v>42</v>
      </c>
      <c r="Z22" s="80" t="s">
        <v>41</v>
      </c>
      <c r="AA22" s="30" t="s">
        <v>107</v>
      </c>
      <c r="AB22" s="57"/>
    </row>
    <row r="23" s="4" customFormat="1" ht="117" customHeight="1" spans="1:28">
      <c r="A23" s="27">
        <v>11</v>
      </c>
      <c r="B23" s="24" t="s">
        <v>108</v>
      </c>
      <c r="C23" s="28"/>
      <c r="D23" s="30" t="s">
        <v>109</v>
      </c>
      <c r="E23" s="30" t="s">
        <v>102</v>
      </c>
      <c r="F23" s="30" t="s">
        <v>103</v>
      </c>
      <c r="G23" s="30" t="s">
        <v>104</v>
      </c>
      <c r="H23" s="30" t="s">
        <v>110</v>
      </c>
      <c r="I23" s="58" t="s">
        <v>111</v>
      </c>
      <c r="J23" s="59">
        <v>4.2</v>
      </c>
      <c r="K23" s="59">
        <v>4.2</v>
      </c>
      <c r="L23" s="62"/>
      <c r="M23" s="60">
        <v>4.2</v>
      </c>
      <c r="N23" s="61"/>
      <c r="O23" s="61"/>
      <c r="P23" s="61"/>
      <c r="Q23" s="61"/>
      <c r="R23" s="61"/>
      <c r="S23" s="83"/>
      <c r="T23" s="61"/>
      <c r="U23" s="56" t="s">
        <v>40</v>
      </c>
      <c r="V23" s="80">
        <v>42</v>
      </c>
      <c r="W23" s="80" t="s">
        <v>42</v>
      </c>
      <c r="X23" s="80" t="s">
        <v>40</v>
      </c>
      <c r="Y23" s="80" t="s">
        <v>42</v>
      </c>
      <c r="Z23" s="80" t="s">
        <v>41</v>
      </c>
      <c r="AA23" s="30" t="s">
        <v>112</v>
      </c>
      <c r="AB23" s="57"/>
    </row>
    <row r="24" s="4" customFormat="1" ht="133" customHeight="1" spans="1:28">
      <c r="A24" s="27">
        <v>12</v>
      </c>
      <c r="B24" s="24" t="s">
        <v>113</v>
      </c>
      <c r="C24" s="28"/>
      <c r="D24" s="31" t="s">
        <v>114</v>
      </c>
      <c r="E24" s="31" t="s">
        <v>51</v>
      </c>
      <c r="F24" s="31" t="s">
        <v>94</v>
      </c>
      <c r="G24" s="31" t="s">
        <v>95</v>
      </c>
      <c r="H24" s="31" t="s">
        <v>115</v>
      </c>
      <c r="I24" s="63" t="s">
        <v>116</v>
      </c>
      <c r="J24" s="64">
        <v>1.71</v>
      </c>
      <c r="K24" s="64">
        <v>1.71</v>
      </c>
      <c r="L24" s="62"/>
      <c r="M24" s="64">
        <v>1.71</v>
      </c>
      <c r="N24" s="65"/>
      <c r="O24" s="65"/>
      <c r="P24" s="65"/>
      <c r="Q24" s="65"/>
      <c r="R24" s="65"/>
      <c r="S24" s="84"/>
      <c r="T24" s="65"/>
      <c r="U24" s="85" t="s">
        <v>40</v>
      </c>
      <c r="V24" s="86">
        <v>43</v>
      </c>
      <c r="W24" s="87" t="s">
        <v>42</v>
      </c>
      <c r="X24" s="80" t="s">
        <v>40</v>
      </c>
      <c r="Y24" s="80" t="s">
        <v>42</v>
      </c>
      <c r="Z24" s="87" t="s">
        <v>41</v>
      </c>
      <c r="AA24" s="31" t="s">
        <v>117</v>
      </c>
      <c r="AB24" s="57"/>
    </row>
    <row r="25" s="4" customFormat="1" ht="133" customHeight="1" spans="1:28">
      <c r="A25" s="27">
        <v>13</v>
      </c>
      <c r="B25" s="24" t="s">
        <v>118</v>
      </c>
      <c r="C25" s="28"/>
      <c r="D25" s="30" t="s">
        <v>119</v>
      </c>
      <c r="E25" s="31" t="s">
        <v>102</v>
      </c>
      <c r="F25" s="30" t="s">
        <v>120</v>
      </c>
      <c r="G25" s="30" t="s">
        <v>121</v>
      </c>
      <c r="H25" s="30" t="s">
        <v>122</v>
      </c>
      <c r="I25" s="58" t="s">
        <v>123</v>
      </c>
      <c r="J25" s="59">
        <v>16.5</v>
      </c>
      <c r="K25" s="59">
        <v>16.5</v>
      </c>
      <c r="L25" s="62"/>
      <c r="M25" s="59">
        <v>16.5</v>
      </c>
      <c r="N25" s="61"/>
      <c r="O25" s="61"/>
      <c r="P25" s="61"/>
      <c r="Q25" s="61"/>
      <c r="R25" s="61"/>
      <c r="S25" s="83"/>
      <c r="T25" s="61"/>
      <c r="U25" s="56" t="s">
        <v>40</v>
      </c>
      <c r="V25" s="56">
        <v>85</v>
      </c>
      <c r="W25" s="87" t="s">
        <v>42</v>
      </c>
      <c r="X25" s="80" t="s">
        <v>40</v>
      </c>
      <c r="Y25" s="80" t="s">
        <v>42</v>
      </c>
      <c r="Z25" s="87" t="s">
        <v>41</v>
      </c>
      <c r="AA25" s="30" t="s">
        <v>124</v>
      </c>
      <c r="AB25" s="57"/>
    </row>
    <row r="26" s="4" customFormat="1" ht="138" customHeight="1" spans="1:28">
      <c r="A26" s="27">
        <v>14</v>
      </c>
      <c r="B26" s="24" t="s">
        <v>125</v>
      </c>
      <c r="C26" s="28"/>
      <c r="D26" s="24" t="s">
        <v>126</v>
      </c>
      <c r="E26" s="24" t="s">
        <v>51</v>
      </c>
      <c r="F26" s="24" t="s">
        <v>94</v>
      </c>
      <c r="G26" s="24" t="s">
        <v>127</v>
      </c>
      <c r="H26" s="24" t="s">
        <v>128</v>
      </c>
      <c r="I26" s="66" t="s">
        <v>129</v>
      </c>
      <c r="J26" s="67">
        <v>952.46</v>
      </c>
      <c r="K26" s="67">
        <v>952.46</v>
      </c>
      <c r="L26" s="67">
        <v>952.46</v>
      </c>
      <c r="M26" s="57"/>
      <c r="N26" s="68"/>
      <c r="O26" s="68"/>
      <c r="P26" s="68"/>
      <c r="Q26" s="68"/>
      <c r="R26" s="68"/>
      <c r="S26" s="24"/>
      <c r="T26" s="57"/>
      <c r="U26" s="24" t="s">
        <v>56</v>
      </c>
      <c r="V26" s="27">
        <v>6954</v>
      </c>
      <c r="W26" s="27" t="s">
        <v>42</v>
      </c>
      <c r="X26" s="27" t="s">
        <v>130</v>
      </c>
      <c r="Y26" s="27" t="s">
        <v>42</v>
      </c>
      <c r="Z26" s="27" t="s">
        <v>41</v>
      </c>
      <c r="AA26" s="24" t="s">
        <v>131</v>
      </c>
      <c r="AB26" s="57"/>
    </row>
    <row r="27" s="4" customFormat="1" ht="40" customHeight="1" spans="1:28">
      <c r="A27" s="20" t="s">
        <v>132</v>
      </c>
      <c r="B27" s="21"/>
      <c r="C27" s="21"/>
      <c r="D27" s="21"/>
      <c r="E27" s="21"/>
      <c r="F27" s="21"/>
      <c r="G27" s="21"/>
      <c r="H27" s="21"/>
      <c r="I27" s="43"/>
      <c r="J27" s="50">
        <f>SUM(J22:J26)</f>
        <v>977.07</v>
      </c>
      <c r="K27" s="50">
        <f t="shared" ref="K27:T27" si="6">SUM(K22:K26)</f>
        <v>977.07</v>
      </c>
      <c r="L27" s="50">
        <f t="shared" si="6"/>
        <v>954.66</v>
      </c>
      <c r="M27" s="50">
        <f t="shared" si="6"/>
        <v>22.41</v>
      </c>
      <c r="N27" s="45">
        <f t="shared" si="6"/>
        <v>0</v>
      </c>
      <c r="O27" s="45">
        <f t="shared" si="6"/>
        <v>0</v>
      </c>
      <c r="P27" s="45">
        <f t="shared" si="6"/>
        <v>0</v>
      </c>
      <c r="Q27" s="45">
        <f t="shared" si="6"/>
        <v>0</v>
      </c>
      <c r="R27" s="45">
        <f t="shared" si="6"/>
        <v>0</v>
      </c>
      <c r="S27" s="45">
        <f t="shared" si="6"/>
        <v>0</v>
      </c>
      <c r="T27" s="44">
        <f t="shared" si="6"/>
        <v>0</v>
      </c>
      <c r="U27" s="76"/>
      <c r="V27" s="77"/>
      <c r="W27" s="78"/>
      <c r="X27" s="77"/>
      <c r="Y27" s="77"/>
      <c r="Z27" s="77"/>
      <c r="AA27" s="91"/>
      <c r="AB27" s="92"/>
    </row>
    <row r="28" s="4" customFormat="1" ht="40" customHeight="1" spans="1:28">
      <c r="A28" s="20" t="s">
        <v>133</v>
      </c>
      <c r="B28" s="21"/>
      <c r="C28" s="21"/>
      <c r="D28" s="21"/>
      <c r="E28" s="21"/>
      <c r="F28" s="21"/>
      <c r="G28" s="21"/>
      <c r="H28" s="21"/>
      <c r="I28" s="43"/>
      <c r="J28" s="45">
        <f>J9+J11+J15+J17+J19+J21+J27</f>
        <v>2423</v>
      </c>
      <c r="K28" s="45">
        <f>K9+K11+K15+K17+K19+K21+K27</f>
        <v>2423</v>
      </c>
      <c r="L28" s="45">
        <f>L9+L11+L15+L17+L19+L21+L27</f>
        <v>1137</v>
      </c>
      <c r="M28" s="45">
        <f>M9+M11+M15+M17+M19+M21+M27</f>
        <v>1286</v>
      </c>
      <c r="N28" s="45">
        <f>N9+N11+N15+N17+N19+N21+N27</f>
        <v>0</v>
      </c>
      <c r="O28" s="45">
        <f t="shared" ref="O28:T28" si="7">O9+O11+O15+O17+O19+O21+O27</f>
        <v>0</v>
      </c>
      <c r="P28" s="45">
        <f t="shared" si="7"/>
        <v>0</v>
      </c>
      <c r="Q28" s="45">
        <f t="shared" si="7"/>
        <v>0</v>
      </c>
      <c r="R28" s="45">
        <f t="shared" si="7"/>
        <v>0</v>
      </c>
      <c r="S28" s="45">
        <f t="shared" si="7"/>
        <v>0</v>
      </c>
      <c r="T28" s="45">
        <f t="shared" si="7"/>
        <v>0</v>
      </c>
      <c r="U28" s="54"/>
      <c r="V28" s="54"/>
      <c r="W28" s="54"/>
      <c r="X28" s="54"/>
      <c r="Y28" s="54"/>
      <c r="Z28" s="54"/>
      <c r="AA28" s="54"/>
      <c r="AB28" s="54"/>
    </row>
    <row r="29" ht="74" customHeight="1" spans="1:26">
      <c r="A29" s="32"/>
      <c r="B29" s="33"/>
      <c r="C29" s="33"/>
      <c r="D29" s="34"/>
      <c r="E29" s="33"/>
      <c r="F29" s="33"/>
      <c r="G29" s="33"/>
      <c r="H29" s="35"/>
      <c r="I29" s="33"/>
      <c r="J29" s="36"/>
      <c r="K29" s="6"/>
      <c r="L29" s="6"/>
      <c r="M29" s="69"/>
      <c r="N29" s="69"/>
      <c r="O29" s="69"/>
      <c r="P29" s="69"/>
      <c r="Q29" s="69"/>
      <c r="R29" s="69"/>
      <c r="S29" s="36"/>
      <c r="T29" s="69"/>
      <c r="U29" s="6"/>
      <c r="V29" s="88"/>
      <c r="W29" s="89"/>
      <c r="X29" s="88"/>
      <c r="Y29" s="88"/>
      <c r="Z29" s="88"/>
    </row>
    <row r="30" ht="74" customHeight="1" spans="1:26">
      <c r="A30" s="32"/>
      <c r="B30" s="33"/>
      <c r="C30" s="33"/>
      <c r="D30" s="34"/>
      <c r="E30" s="33"/>
      <c r="F30" s="33"/>
      <c r="G30" s="33"/>
      <c r="H30" s="35"/>
      <c r="I30" s="33"/>
      <c r="J30" s="36"/>
      <c r="K30" s="6"/>
      <c r="L30" s="6"/>
      <c r="M30" s="69"/>
      <c r="N30" s="69"/>
      <c r="O30" s="69"/>
      <c r="P30" s="69"/>
      <c r="Q30" s="69"/>
      <c r="R30" s="69"/>
      <c r="S30" s="36"/>
      <c r="T30" s="69"/>
      <c r="U30" s="6"/>
      <c r="V30" s="88"/>
      <c r="W30" s="89"/>
      <c r="X30" s="88"/>
      <c r="Y30" s="88"/>
      <c r="Z30" s="88"/>
    </row>
    <row r="31" ht="74" customHeight="1" spans="1:26">
      <c r="A31" s="32"/>
      <c r="B31" s="33"/>
      <c r="C31" s="33"/>
      <c r="D31" s="34"/>
      <c r="E31" s="33"/>
      <c r="F31" s="33"/>
      <c r="G31" s="33"/>
      <c r="H31" s="35"/>
      <c r="I31" s="33"/>
      <c r="J31" s="36"/>
      <c r="K31" s="6"/>
      <c r="L31" s="6"/>
      <c r="M31" s="69"/>
      <c r="N31" s="69"/>
      <c r="O31" s="69"/>
      <c r="P31" s="69"/>
      <c r="Q31" s="69"/>
      <c r="R31" s="69"/>
      <c r="S31" s="36"/>
      <c r="T31" s="69"/>
      <c r="U31" s="6"/>
      <c r="V31" s="88"/>
      <c r="W31" s="89"/>
      <c r="X31" s="88"/>
      <c r="Y31" s="88"/>
      <c r="Z31" s="88"/>
    </row>
    <row r="32" ht="74" customHeight="1" spans="1:26">
      <c r="A32" s="32"/>
      <c r="B32" s="33"/>
      <c r="C32" s="33"/>
      <c r="D32" s="34"/>
      <c r="E32" s="33"/>
      <c r="F32" s="33"/>
      <c r="G32" s="33"/>
      <c r="H32" s="35"/>
      <c r="I32" s="33"/>
      <c r="J32" s="36"/>
      <c r="K32" s="6"/>
      <c r="L32" s="6"/>
      <c r="M32" s="69"/>
      <c r="N32" s="69"/>
      <c r="O32" s="69"/>
      <c r="P32" s="69"/>
      <c r="Q32" s="69"/>
      <c r="R32" s="69"/>
      <c r="S32" s="36"/>
      <c r="T32" s="69"/>
      <c r="U32" s="6"/>
      <c r="V32" s="88"/>
      <c r="W32" s="89"/>
      <c r="X32" s="88"/>
      <c r="Y32" s="88"/>
      <c r="Z32" s="88"/>
    </row>
    <row r="33" ht="74" customHeight="1" spans="1:26">
      <c r="A33" s="32"/>
      <c r="B33" s="33"/>
      <c r="C33" s="33"/>
      <c r="D33" s="34"/>
      <c r="E33" s="33"/>
      <c r="F33" s="33"/>
      <c r="G33" s="33"/>
      <c r="H33" s="35"/>
      <c r="I33" s="33"/>
      <c r="J33" s="36"/>
      <c r="K33" s="6"/>
      <c r="L33" s="6"/>
      <c r="M33" s="69"/>
      <c r="N33" s="69"/>
      <c r="O33" s="69"/>
      <c r="P33" s="69"/>
      <c r="Q33" s="69"/>
      <c r="R33" s="69"/>
      <c r="S33" s="36"/>
      <c r="T33" s="69"/>
      <c r="U33" s="6"/>
      <c r="V33" s="88"/>
      <c r="W33" s="89"/>
      <c r="X33" s="88"/>
      <c r="Y33" s="88"/>
      <c r="Z33" s="88"/>
    </row>
    <row r="34" ht="74" customHeight="1" spans="1:26">
      <c r="A34" s="32"/>
      <c r="B34" s="33"/>
      <c r="C34" s="33"/>
      <c r="D34" s="34"/>
      <c r="E34" s="33"/>
      <c r="F34" s="33"/>
      <c r="G34" s="33"/>
      <c r="H34" s="35"/>
      <c r="I34" s="33"/>
      <c r="J34" s="36"/>
      <c r="K34" s="6"/>
      <c r="L34" s="6"/>
      <c r="M34" s="69"/>
      <c r="N34" s="69"/>
      <c r="O34" s="69"/>
      <c r="P34" s="69"/>
      <c r="Q34" s="69"/>
      <c r="R34" s="69"/>
      <c r="S34" s="36"/>
      <c r="T34" s="69"/>
      <c r="U34" s="6"/>
      <c r="V34" s="88"/>
      <c r="W34" s="89"/>
      <c r="X34" s="88"/>
      <c r="Y34" s="88"/>
      <c r="Z34" s="88"/>
    </row>
    <row r="35" ht="74" customHeight="1" spans="1:26">
      <c r="A35" s="32"/>
      <c r="B35" s="33"/>
      <c r="C35" s="33"/>
      <c r="D35" s="34"/>
      <c r="E35" s="33"/>
      <c r="F35" s="33"/>
      <c r="G35" s="33"/>
      <c r="H35" s="35"/>
      <c r="I35" s="33"/>
      <c r="J35" s="36"/>
      <c r="K35" s="6"/>
      <c r="L35" s="6"/>
      <c r="M35" s="69"/>
      <c r="N35" s="69"/>
      <c r="O35" s="69"/>
      <c r="P35" s="69"/>
      <c r="Q35" s="69"/>
      <c r="R35" s="69"/>
      <c r="S35" s="36"/>
      <c r="T35" s="69"/>
      <c r="U35" s="6"/>
      <c r="V35" s="88"/>
      <c r="W35" s="89"/>
      <c r="X35" s="88"/>
      <c r="Y35" s="88"/>
      <c r="Z35" s="88"/>
    </row>
    <row r="36" ht="74" customHeight="1" spans="1:26">
      <c r="A36" s="32"/>
      <c r="B36" s="33"/>
      <c r="C36" s="33"/>
      <c r="D36" s="34"/>
      <c r="E36" s="33"/>
      <c r="F36" s="33"/>
      <c r="G36" s="33"/>
      <c r="H36" s="35"/>
      <c r="I36" s="33"/>
      <c r="J36" s="36"/>
      <c r="K36" s="6"/>
      <c r="L36" s="6"/>
      <c r="M36" s="69"/>
      <c r="N36" s="69"/>
      <c r="O36" s="69"/>
      <c r="P36" s="69"/>
      <c r="Q36" s="69"/>
      <c r="R36" s="69"/>
      <c r="S36" s="36"/>
      <c r="T36" s="69"/>
      <c r="U36" s="6"/>
      <c r="V36" s="88"/>
      <c r="W36" s="89"/>
      <c r="X36" s="88"/>
      <c r="Y36" s="88"/>
      <c r="Z36" s="88"/>
    </row>
    <row r="37" ht="74" customHeight="1" spans="1:26">
      <c r="A37" s="32"/>
      <c r="B37" s="33"/>
      <c r="C37" s="33"/>
      <c r="D37" s="34"/>
      <c r="E37" s="33"/>
      <c r="F37" s="33"/>
      <c r="G37" s="33"/>
      <c r="H37" s="35"/>
      <c r="I37" s="33"/>
      <c r="J37" s="36"/>
      <c r="K37" s="6"/>
      <c r="L37" s="6"/>
      <c r="M37" s="69"/>
      <c r="N37" s="69"/>
      <c r="O37" s="69"/>
      <c r="P37" s="69"/>
      <c r="Q37" s="69"/>
      <c r="R37" s="69"/>
      <c r="S37" s="36"/>
      <c r="T37" s="69"/>
      <c r="U37" s="6"/>
      <c r="V37" s="88"/>
      <c r="W37" s="89"/>
      <c r="X37" s="88"/>
      <c r="Y37" s="88"/>
      <c r="Z37" s="88"/>
    </row>
    <row r="38" ht="74" customHeight="1" spans="1:26">
      <c r="A38" s="32"/>
      <c r="B38" s="33"/>
      <c r="C38" s="33"/>
      <c r="D38" s="34"/>
      <c r="E38" s="33"/>
      <c r="F38" s="33"/>
      <c r="G38" s="33"/>
      <c r="H38" s="35"/>
      <c r="I38" s="33"/>
      <c r="J38" s="36"/>
      <c r="K38" s="6"/>
      <c r="L38" s="6"/>
      <c r="M38" s="69"/>
      <c r="N38" s="69"/>
      <c r="O38" s="69"/>
      <c r="P38" s="69"/>
      <c r="Q38" s="69"/>
      <c r="R38" s="69"/>
      <c r="S38" s="36"/>
      <c r="T38" s="69"/>
      <c r="U38" s="6"/>
      <c r="V38" s="88"/>
      <c r="W38" s="89"/>
      <c r="X38" s="88"/>
      <c r="Y38" s="88"/>
      <c r="Z38" s="88"/>
    </row>
    <row r="39" ht="74" customHeight="1" spans="1:26">
      <c r="A39" s="32"/>
      <c r="B39" s="33"/>
      <c r="C39" s="33"/>
      <c r="D39" s="34"/>
      <c r="E39" s="33"/>
      <c r="F39" s="33"/>
      <c r="G39" s="33"/>
      <c r="H39" s="35"/>
      <c r="I39" s="33"/>
      <c r="J39" s="36"/>
      <c r="K39" s="6"/>
      <c r="L39" s="6"/>
      <c r="M39" s="69"/>
      <c r="N39" s="69"/>
      <c r="O39" s="69"/>
      <c r="P39" s="69"/>
      <c r="Q39" s="69"/>
      <c r="R39" s="69"/>
      <c r="S39" s="36"/>
      <c r="T39" s="69"/>
      <c r="U39" s="6"/>
      <c r="V39" s="88"/>
      <c r="W39" s="89"/>
      <c r="X39" s="88"/>
      <c r="Y39" s="88"/>
      <c r="Z39" s="88"/>
    </row>
    <row r="40" ht="74" customHeight="1" spans="1:26">
      <c r="A40" s="32"/>
      <c r="B40" s="33"/>
      <c r="C40" s="33"/>
      <c r="D40" s="34"/>
      <c r="E40" s="33"/>
      <c r="F40" s="33"/>
      <c r="G40" s="33"/>
      <c r="H40" s="35"/>
      <c r="I40" s="33"/>
      <c r="J40" s="36"/>
      <c r="K40" s="6"/>
      <c r="L40" s="6"/>
      <c r="M40" s="69"/>
      <c r="N40" s="69"/>
      <c r="O40" s="69"/>
      <c r="P40" s="69"/>
      <c r="Q40" s="69"/>
      <c r="R40" s="69"/>
      <c r="S40" s="36"/>
      <c r="T40" s="69"/>
      <c r="U40" s="6"/>
      <c r="V40" s="88"/>
      <c r="W40" s="89"/>
      <c r="X40" s="88"/>
      <c r="Y40" s="88"/>
      <c r="Z40" s="88"/>
    </row>
    <row r="41" ht="74" customHeight="1" spans="1:26">
      <c r="A41" s="32"/>
      <c r="B41" s="33"/>
      <c r="C41" s="33"/>
      <c r="D41" s="34"/>
      <c r="E41" s="33"/>
      <c r="F41" s="33"/>
      <c r="G41" s="33"/>
      <c r="H41" s="35"/>
      <c r="I41" s="33"/>
      <c r="J41" s="36"/>
      <c r="K41" s="6"/>
      <c r="L41" s="6"/>
      <c r="M41" s="69"/>
      <c r="N41" s="69"/>
      <c r="O41" s="69"/>
      <c r="P41" s="69"/>
      <c r="Q41" s="69"/>
      <c r="R41" s="69"/>
      <c r="S41" s="36"/>
      <c r="T41" s="69"/>
      <c r="U41" s="6"/>
      <c r="V41" s="88"/>
      <c r="W41" s="89"/>
      <c r="X41" s="88"/>
      <c r="Y41" s="88"/>
      <c r="Z41" s="88"/>
    </row>
    <row r="42" ht="74" customHeight="1" spans="8:26">
      <c r="H42" s="36"/>
      <c r="I42" s="6"/>
      <c r="J42" s="36"/>
      <c r="K42" s="6"/>
      <c r="L42" s="6"/>
      <c r="M42" s="69"/>
      <c r="N42" s="69"/>
      <c r="O42" s="69"/>
      <c r="P42" s="69"/>
      <c r="Q42" s="69"/>
      <c r="R42" s="69"/>
      <c r="S42" s="36"/>
      <c r="T42" s="69"/>
      <c r="U42" s="6"/>
      <c r="V42" s="88"/>
      <c r="W42" s="89"/>
      <c r="X42" s="88"/>
      <c r="Y42" s="88"/>
      <c r="Z42" s="88"/>
    </row>
    <row r="43" ht="74" customHeight="1" spans="8:26">
      <c r="H43" s="36"/>
      <c r="I43" s="6"/>
      <c r="J43" s="36"/>
      <c r="K43" s="6"/>
      <c r="L43" s="6"/>
      <c r="M43" s="69"/>
      <c r="N43" s="69"/>
      <c r="O43" s="69"/>
      <c r="P43" s="69"/>
      <c r="Q43" s="69"/>
      <c r="R43" s="69"/>
      <c r="S43" s="36"/>
      <c r="T43" s="69"/>
      <c r="U43" s="6"/>
      <c r="V43" s="88"/>
      <c r="W43" s="89"/>
      <c r="X43" s="88"/>
      <c r="Y43" s="88"/>
      <c r="Z43" s="88"/>
    </row>
    <row r="44" ht="74" customHeight="1" spans="8:26">
      <c r="H44" s="36"/>
      <c r="I44" s="6"/>
      <c r="J44" s="36"/>
      <c r="K44" s="6"/>
      <c r="L44" s="6"/>
      <c r="M44" s="69"/>
      <c r="N44" s="69"/>
      <c r="O44" s="69"/>
      <c r="P44" s="69"/>
      <c r="Q44" s="69"/>
      <c r="R44" s="69"/>
      <c r="S44" s="36"/>
      <c r="T44" s="69"/>
      <c r="U44" s="6"/>
      <c r="V44" s="88"/>
      <c r="W44" s="89"/>
      <c r="X44" s="88"/>
      <c r="Y44" s="88"/>
      <c r="Z44" s="88"/>
    </row>
    <row r="45" ht="74" customHeight="1" spans="8:26">
      <c r="H45" s="36"/>
      <c r="I45" s="6"/>
      <c r="J45" s="36"/>
      <c r="K45" s="6"/>
      <c r="L45" s="6"/>
      <c r="M45" s="69"/>
      <c r="N45" s="69"/>
      <c r="O45" s="69"/>
      <c r="P45" s="69"/>
      <c r="Q45" s="69"/>
      <c r="R45" s="69"/>
      <c r="S45" s="36"/>
      <c r="T45" s="69"/>
      <c r="U45" s="6"/>
      <c r="V45" s="88"/>
      <c r="W45" s="89"/>
      <c r="X45" s="88"/>
      <c r="Y45" s="88"/>
      <c r="Z45" s="88"/>
    </row>
    <row r="46" ht="74" customHeight="1" spans="8:26">
      <c r="H46" s="36"/>
      <c r="I46" s="6"/>
      <c r="J46" s="36"/>
      <c r="K46" s="6"/>
      <c r="L46" s="6"/>
      <c r="M46" s="69"/>
      <c r="N46" s="69"/>
      <c r="O46" s="69"/>
      <c r="P46" s="69"/>
      <c r="Q46" s="69"/>
      <c r="R46" s="69"/>
      <c r="S46" s="36"/>
      <c r="T46" s="69"/>
      <c r="U46" s="6"/>
      <c r="V46" s="88"/>
      <c r="W46" s="89"/>
      <c r="X46" s="88"/>
      <c r="Y46" s="88"/>
      <c r="Z46" s="88"/>
    </row>
    <row r="47" ht="74" customHeight="1" spans="8:26">
      <c r="H47" s="36"/>
      <c r="I47" s="6"/>
      <c r="J47" s="36"/>
      <c r="K47" s="6"/>
      <c r="L47" s="6"/>
      <c r="M47" s="69"/>
      <c r="N47" s="69"/>
      <c r="O47" s="69"/>
      <c r="P47" s="69"/>
      <c r="Q47" s="69"/>
      <c r="R47" s="69"/>
      <c r="S47" s="36"/>
      <c r="T47" s="69"/>
      <c r="U47" s="6"/>
      <c r="V47" s="88"/>
      <c r="W47" s="89"/>
      <c r="X47" s="88"/>
      <c r="Y47" s="88"/>
      <c r="Z47" s="88"/>
    </row>
    <row r="48" ht="74" customHeight="1" spans="10:26">
      <c r="J48" s="36"/>
      <c r="K48" s="6"/>
      <c r="L48" s="6"/>
      <c r="M48" s="69"/>
      <c r="N48" s="69"/>
      <c r="O48" s="69"/>
      <c r="P48" s="69"/>
      <c r="Q48" s="69"/>
      <c r="R48" s="69"/>
      <c r="S48" s="36"/>
      <c r="T48" s="69"/>
      <c r="U48" s="6"/>
      <c r="V48" s="88"/>
      <c r="W48" s="89"/>
      <c r="X48" s="88"/>
      <c r="Y48" s="88"/>
      <c r="Z48" s="88"/>
    </row>
    <row r="49" ht="74" customHeight="1" spans="10:26">
      <c r="J49" s="36"/>
      <c r="K49" s="6"/>
      <c r="L49" s="6"/>
      <c r="M49" s="69"/>
      <c r="N49" s="69"/>
      <c r="O49" s="69"/>
      <c r="P49" s="69"/>
      <c r="Q49" s="69"/>
      <c r="R49" s="69"/>
      <c r="S49" s="36"/>
      <c r="T49" s="69"/>
      <c r="U49" s="6"/>
      <c r="V49" s="88"/>
      <c r="W49" s="89"/>
      <c r="X49" s="88"/>
      <c r="Y49" s="88"/>
      <c r="Z49" s="88"/>
    </row>
    <row r="50" ht="74" customHeight="1" spans="10:26">
      <c r="J50" s="36"/>
      <c r="K50" s="6"/>
      <c r="L50" s="6"/>
      <c r="M50" s="69"/>
      <c r="N50" s="69"/>
      <c r="O50" s="69"/>
      <c r="P50" s="69"/>
      <c r="Q50" s="69"/>
      <c r="R50" s="69"/>
      <c r="S50" s="36"/>
      <c r="T50" s="69"/>
      <c r="U50" s="6"/>
      <c r="V50" s="88"/>
      <c r="W50" s="89"/>
      <c r="X50" s="88"/>
      <c r="Y50" s="88"/>
      <c r="Z50" s="88"/>
    </row>
    <row r="51" ht="74" customHeight="1" spans="10:26">
      <c r="J51" s="36"/>
      <c r="K51" s="6"/>
      <c r="L51" s="6"/>
      <c r="M51" s="69"/>
      <c r="N51" s="69"/>
      <c r="O51" s="69"/>
      <c r="P51" s="69"/>
      <c r="Q51" s="69"/>
      <c r="R51" s="69"/>
      <c r="S51" s="36"/>
      <c r="T51" s="69"/>
      <c r="U51" s="6"/>
      <c r="V51" s="88"/>
      <c r="W51" s="89"/>
      <c r="X51" s="88"/>
      <c r="Y51" s="88"/>
      <c r="Z51" s="88"/>
    </row>
    <row r="52" ht="74" customHeight="1" spans="10:26">
      <c r="J52" s="36"/>
      <c r="K52" s="6"/>
      <c r="L52" s="6"/>
      <c r="M52" s="69"/>
      <c r="N52" s="69"/>
      <c r="O52" s="69"/>
      <c r="P52" s="69"/>
      <c r="Q52" s="69"/>
      <c r="R52" s="69"/>
      <c r="S52" s="36"/>
      <c r="T52" s="69"/>
      <c r="U52" s="6"/>
      <c r="V52" s="88"/>
      <c r="W52" s="89"/>
      <c r="X52" s="88"/>
      <c r="Y52" s="88"/>
      <c r="Z52" s="88"/>
    </row>
    <row r="53" ht="74" customHeight="1" spans="10:26">
      <c r="J53" s="36"/>
      <c r="K53" s="6"/>
      <c r="L53" s="6"/>
      <c r="M53" s="69"/>
      <c r="N53" s="69"/>
      <c r="O53" s="69"/>
      <c r="P53" s="69"/>
      <c r="Q53" s="69"/>
      <c r="R53" s="69"/>
      <c r="S53" s="36"/>
      <c r="T53" s="69"/>
      <c r="U53" s="6"/>
      <c r="V53" s="88"/>
      <c r="W53" s="89"/>
      <c r="X53" s="88"/>
      <c r="Y53" s="88"/>
      <c r="Z53" s="88"/>
    </row>
    <row r="54" ht="74" customHeight="1" spans="10:26">
      <c r="J54" s="36"/>
      <c r="K54" s="6"/>
      <c r="L54" s="6"/>
      <c r="M54" s="69"/>
      <c r="N54" s="69"/>
      <c r="O54" s="69"/>
      <c r="P54" s="69"/>
      <c r="Q54" s="69"/>
      <c r="R54" s="69"/>
      <c r="S54" s="36"/>
      <c r="T54" s="69"/>
      <c r="U54" s="6"/>
      <c r="V54" s="88"/>
      <c r="W54" s="89"/>
      <c r="X54" s="88"/>
      <c r="Y54" s="88"/>
      <c r="Z54" s="88"/>
    </row>
    <row r="55" ht="74" customHeight="1" spans="10:26">
      <c r="J55" s="36"/>
      <c r="K55" s="6"/>
      <c r="L55" s="6"/>
      <c r="M55" s="69"/>
      <c r="N55" s="69"/>
      <c r="O55" s="69"/>
      <c r="P55" s="69"/>
      <c r="Q55" s="69"/>
      <c r="R55" s="69"/>
      <c r="S55" s="36"/>
      <c r="T55" s="69"/>
      <c r="U55" s="6"/>
      <c r="V55" s="88"/>
      <c r="W55" s="89"/>
      <c r="X55" s="88"/>
      <c r="Y55" s="88"/>
      <c r="Z55" s="88"/>
    </row>
    <row r="56" ht="74" customHeight="1"/>
    <row r="57" ht="74" customHeight="1"/>
    <row r="58" ht="74" customHeight="1"/>
    <row r="59" ht="74" customHeight="1"/>
    <row r="60" ht="74" customHeight="1"/>
    <row r="61" ht="74" customHeight="1"/>
    <row r="62" ht="74" customHeight="1"/>
  </sheetData>
  <autoFilter ref="A6:AB28">
    <extLst/>
  </autoFilter>
  <mergeCells count="40">
    <mergeCell ref="A1:AA1"/>
    <mergeCell ref="A2:I2"/>
    <mergeCell ref="J2:U2"/>
    <mergeCell ref="V2:AA2"/>
    <mergeCell ref="K3:T3"/>
    <mergeCell ref="K4:R4"/>
    <mergeCell ref="L5:M5"/>
    <mergeCell ref="N5:O5"/>
    <mergeCell ref="A9:I9"/>
    <mergeCell ref="A11:I11"/>
    <mergeCell ref="A15:I15"/>
    <mergeCell ref="A17:I17"/>
    <mergeCell ref="A19:I19"/>
    <mergeCell ref="A21:I21"/>
    <mergeCell ref="A27:I27"/>
    <mergeCell ref="A28:I28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</mergeCells>
  <printOptions horizontalCentered="1"/>
  <pageMargins left="0.432638888888889" right="0.314583333333333" top="0.550694444444444" bottom="0.511805555555556" header="0.432638888888889" footer="0.550694444444444"/>
  <pageSetup paperSize="9" scale="32" fitToHeight="0" orientation="landscape" horizontalDpi="600"/>
  <headerFooter/>
  <rowBreaks count="4" manualBreakCount="4">
    <brk id="47" max="16383" man="1"/>
    <brk id="107" max="16383" man="1"/>
    <brk id="107" max="16383" man="1"/>
    <brk id="109" max="16383" man="1"/>
  </rowBreaks>
  <ignoredErrors>
    <ignoredError sqref="L15:M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2026年项目计划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2018-04-28T02:50:00Z</dcterms:created>
  <cp:lastPrinted>2018-10-09T09:33:00Z</cp:lastPrinted>
  <dcterms:modified xsi:type="dcterms:W3CDTF">2026-08-17T03:21:48Z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2052-12.8.2.17148</vt:lpwstr>
  </property>
  <property fmtid="{D5CDD505-2E9C-101B-9397-08002B2CF9AE}" pid="3" name="ICV">
    <vt:lpwstr>3C651029EE4F4EE8AB94CB57104CEB1A_13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